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1840" windowHeight="120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14" i="1"/>
  <c r="L14"/>
  <c r="C14"/>
  <c r="G14"/>
  <c r="O36" l="1"/>
  <c r="J33"/>
  <c r="K39" l="1"/>
  <c r="K19"/>
  <c r="K18"/>
  <c r="K17"/>
  <c r="K16"/>
  <c r="M16" s="1"/>
  <c r="O16" s="1"/>
  <c r="K24"/>
  <c r="K22"/>
  <c r="M22" s="1"/>
  <c r="O22" s="1"/>
  <c r="M19" l="1"/>
  <c r="O19" s="1"/>
  <c r="M18"/>
  <c r="O18" s="1"/>
  <c r="M17"/>
  <c r="O17" s="1"/>
  <c r="L41" l="1"/>
  <c r="D41"/>
  <c r="E41"/>
  <c r="F41"/>
  <c r="G41"/>
  <c r="H41"/>
  <c r="I41"/>
  <c r="J41"/>
  <c r="C41"/>
  <c r="K37"/>
  <c r="M37" s="1"/>
  <c r="O37" s="1"/>
  <c r="K34"/>
  <c r="M34" s="1"/>
  <c r="O34" s="1"/>
  <c r="K33"/>
  <c r="M33" s="1"/>
  <c r="O33" s="1"/>
  <c r="K28"/>
  <c r="M28" s="1"/>
  <c r="O28" s="1"/>
  <c r="K26"/>
  <c r="K25"/>
  <c r="M25" s="1"/>
  <c r="O25" s="1"/>
  <c r="K11"/>
  <c r="K14" s="1"/>
  <c r="K7"/>
  <c r="M26" l="1"/>
  <c r="O26" s="1"/>
  <c r="K38"/>
  <c r="M38" s="1"/>
  <c r="O38" s="1"/>
  <c r="K32"/>
  <c r="M32" s="1"/>
  <c r="O32" s="1"/>
  <c r="M24"/>
  <c r="O24" s="1"/>
  <c r="K23"/>
  <c r="M23" s="1"/>
  <c r="O23" s="1"/>
  <c r="K29"/>
  <c r="M29" s="1"/>
  <c r="O29" s="1"/>
  <c r="M39"/>
  <c r="O39" s="1"/>
  <c r="K36"/>
  <c r="M36" s="1"/>
  <c r="K35"/>
  <c r="M35" s="1"/>
  <c r="O35" s="1"/>
  <c r="K27"/>
  <c r="M27" s="1"/>
  <c r="M41" l="1"/>
  <c r="K41"/>
</calcChain>
</file>

<file path=xl/sharedStrings.xml><?xml version="1.0" encoding="utf-8"?>
<sst xmlns="http://schemas.openxmlformats.org/spreadsheetml/2006/main" count="60" uniqueCount="51">
  <si>
    <t>EXTRA CURRICULAR COSTS</t>
  </si>
  <si>
    <t>CRS</t>
  </si>
  <si>
    <t>Salaries</t>
  </si>
  <si>
    <t>FICA</t>
  </si>
  <si>
    <t>PERA</t>
  </si>
  <si>
    <t>TRA</t>
  </si>
  <si>
    <t>Ins</t>
  </si>
  <si>
    <t>TSA</t>
  </si>
  <si>
    <t>Equipment</t>
  </si>
  <si>
    <t>Total Expenditures</t>
  </si>
  <si>
    <t>Revenues</t>
  </si>
  <si>
    <t>Cost of Program</t>
  </si>
  <si>
    <t>Other Athletic Combinations (A/D &amp; Assistant)</t>
  </si>
  <si>
    <t>Student Activity Fees</t>
  </si>
  <si>
    <t>Activity Ticket Sales</t>
  </si>
  <si>
    <t>Activities Director/Timer/Clock</t>
  </si>
  <si>
    <t>Officials/Workers/Timers</t>
  </si>
  <si>
    <t>*Benefits are combined w/Activities Director</t>
  </si>
  <si>
    <t>Ins/TSA</t>
  </si>
  <si>
    <t>Travel/Entry Fees</t>
  </si>
  <si>
    <t>Transportation</t>
  </si>
  <si>
    <t>Boys Basketball</t>
  </si>
  <si>
    <t>Wrestling</t>
  </si>
  <si>
    <t>Boys Golf</t>
  </si>
  <si>
    <t>Boys Track</t>
  </si>
  <si>
    <t>Boys Cross Country</t>
  </si>
  <si>
    <t>Baseball</t>
  </si>
  <si>
    <t>Boys Soccer</t>
  </si>
  <si>
    <t>Girls Basketball</t>
  </si>
  <si>
    <t>Girls Golf</t>
  </si>
  <si>
    <t>Girls Track</t>
  </si>
  <si>
    <t>Volleyball</t>
  </si>
  <si>
    <t>Girls Cross Country</t>
  </si>
  <si>
    <t>Girls Softball</t>
  </si>
  <si>
    <t>Dance</t>
  </si>
  <si>
    <t>Girls Soccer</t>
  </si>
  <si>
    <t>TOTALS</t>
  </si>
  <si>
    <t>Cost/Student</t>
  </si>
  <si>
    <t>**Boys &amp; Girls</t>
  </si>
  <si>
    <t>*216</t>
  </si>
  <si>
    <t>All School Play</t>
  </si>
  <si>
    <t>Speech</t>
  </si>
  <si>
    <t>Knowledge Bowl</t>
  </si>
  <si>
    <t>Math</t>
  </si>
  <si>
    <t>*Costs Supplemented by 21st Cent Grant</t>
  </si>
  <si>
    <t>Football</t>
  </si>
  <si>
    <t>140, 141</t>
  </si>
  <si>
    <t>Uniforms</t>
  </si>
  <si>
    <t>FY14 Participants</t>
  </si>
  <si>
    <t>2013-2014</t>
  </si>
  <si>
    <t>7/01/2013 - 6/30/2014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</si>
</sst>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1"/>
    <xf numFmtId="0" fontId="3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left"/>
    </xf>
    <xf numFmtId="0" fontId="1" fillId="0" borderId="0" xfId="1" applyAlignment="1">
      <alignment horizontal="right"/>
    </xf>
    <xf numFmtId="44" fontId="1" fillId="0" borderId="0" xfId="2" applyFont="1"/>
    <xf numFmtId="44" fontId="1" fillId="0" borderId="0" xfId="2" quotePrefix="1" applyFont="1"/>
    <xf numFmtId="44" fontId="2" fillId="0" borderId="1" xfId="2" applyFont="1" applyBorder="1" applyAlignment="1">
      <alignment horizontal="center"/>
    </xf>
    <xf numFmtId="44" fontId="2" fillId="0" borderId="0" xfId="2" applyFont="1" applyAlignment="1">
      <alignment horizontal="center"/>
    </xf>
    <xf numFmtId="44" fontId="3" fillId="0" borderId="0" xfId="2" applyFont="1" applyBorder="1" applyAlignment="1">
      <alignment horizontal="center"/>
    </xf>
    <xf numFmtId="44" fontId="3" fillId="0" borderId="0" xfId="2" applyFont="1" applyAlignment="1">
      <alignment horizontal="center"/>
    </xf>
    <xf numFmtId="44" fontId="2" fillId="0" borderId="0" xfId="2" applyFont="1"/>
    <xf numFmtId="44" fontId="3" fillId="0" borderId="0" xfId="2" applyFont="1"/>
    <xf numFmtId="0" fontId="1" fillId="0" borderId="0" xfId="1" applyFill="1"/>
    <xf numFmtId="44" fontId="1" fillId="0" borderId="0" xfId="2" applyFont="1" applyFill="1"/>
    <xf numFmtId="44" fontId="3" fillId="0" borderId="0" xfId="2" applyFont="1" applyFill="1" applyBorder="1" applyAlignment="1">
      <alignment horizontal="center"/>
    </xf>
    <xf numFmtId="44" fontId="2" fillId="0" borderId="0" xfId="2" applyFont="1" applyFill="1"/>
    <xf numFmtId="0" fontId="3" fillId="0" borderId="0" xfId="1" applyFont="1" applyFill="1" applyAlignment="1">
      <alignment horizontal="right"/>
    </xf>
    <xf numFmtId="0" fontId="0" fillId="0" borderId="0" xfId="0" applyFill="1"/>
    <xf numFmtId="44" fontId="1" fillId="0" borderId="0" xfId="3" applyFont="1" applyFill="1"/>
    <xf numFmtId="2" fontId="1" fillId="0" borderId="0" xfId="1" applyNumberFormat="1"/>
    <xf numFmtId="2" fontId="2" fillId="0" borderId="0" xfId="2" applyNumberFormat="1" applyFont="1" applyAlignment="1">
      <alignment horizontal="center"/>
    </xf>
    <xf numFmtId="2" fontId="3" fillId="0" borderId="0" xfId="2" applyNumberFormat="1" applyFont="1" applyAlignment="1">
      <alignment horizontal="center"/>
    </xf>
    <xf numFmtId="2" fontId="3" fillId="0" borderId="0" xfId="2" applyNumberFormat="1" applyFont="1"/>
    <xf numFmtId="2" fontId="1" fillId="0" borderId="0" xfId="1" applyNumberFormat="1" applyFill="1"/>
    <xf numFmtId="2" fontId="0" fillId="0" borderId="0" xfId="0" applyNumberFormat="1" applyFill="1"/>
    <xf numFmtId="2" fontId="0" fillId="0" borderId="0" xfId="0" applyNumberFormat="1"/>
    <xf numFmtId="44" fontId="3" fillId="0" borderId="0" xfId="2" applyFont="1" applyFill="1"/>
    <xf numFmtId="44" fontId="1" fillId="0" borderId="0" xfId="3" applyFont="1"/>
    <xf numFmtId="44" fontId="2" fillId="0" borderId="0" xfId="3" applyFont="1" applyAlignment="1">
      <alignment horizontal="center"/>
    </xf>
    <xf numFmtId="44" fontId="3" fillId="0" borderId="0" xfId="3" applyFont="1" applyAlignment="1">
      <alignment horizontal="center"/>
    </xf>
    <xf numFmtId="44" fontId="3" fillId="0" borderId="0" xfId="3" applyFont="1"/>
    <xf numFmtId="44" fontId="0" fillId="0" borderId="0" xfId="3" applyFont="1" applyFill="1"/>
    <xf numFmtId="44" fontId="0" fillId="0" borderId="0" xfId="3" applyFont="1"/>
    <xf numFmtId="0" fontId="1" fillId="0" borderId="0" xfId="1" applyFill="1" applyAlignment="1">
      <alignment horizontal="right"/>
    </xf>
    <xf numFmtId="44" fontId="1" fillId="0" borderId="0" xfId="1" applyNumberFormat="1" applyFill="1"/>
    <xf numFmtId="44" fontId="2" fillId="0" borderId="0" xfId="2" applyFont="1" applyFill="1" applyBorder="1"/>
    <xf numFmtId="43" fontId="3" fillId="0" borderId="0" xfId="4" applyFont="1" applyBorder="1" applyAlignment="1">
      <alignment horizontal="center"/>
    </xf>
    <xf numFmtId="43" fontId="3" fillId="0" borderId="0" xfId="4" applyFont="1"/>
    <xf numFmtId="43" fontId="3" fillId="0" borderId="0" xfId="4" applyFont="1" applyFill="1"/>
    <xf numFmtId="43" fontId="1" fillId="0" borderId="0" xfId="4" applyFont="1"/>
    <xf numFmtId="43" fontId="1" fillId="0" borderId="0" xfId="4" applyFont="1" applyFill="1"/>
    <xf numFmtId="43" fontId="2" fillId="0" borderId="1" xfId="4" applyFont="1" applyBorder="1" applyAlignment="1">
      <alignment horizontal="center"/>
    </xf>
    <xf numFmtId="43" fontId="1" fillId="0" borderId="0" xfId="4" quotePrefix="1" applyFont="1" applyFill="1"/>
    <xf numFmtId="43" fontId="0" fillId="0" borderId="0" xfId="4" applyFont="1"/>
    <xf numFmtId="0" fontId="3" fillId="0" borderId="0" xfId="1" applyFont="1" applyFill="1"/>
    <xf numFmtId="2" fontId="3" fillId="0" borderId="0" xfId="2" applyNumberFormat="1" applyFont="1" applyFill="1"/>
    <xf numFmtId="0" fontId="3" fillId="0" borderId="0" xfId="2" applyNumberFormat="1" applyFont="1" applyFill="1"/>
    <xf numFmtId="0" fontId="3" fillId="0" borderId="0" xfId="2" applyNumberFormat="1" applyFont="1" applyFill="1" applyAlignment="1">
      <alignment horizontal="right"/>
    </xf>
    <xf numFmtId="44" fontId="1" fillId="0" borderId="2" xfId="2" applyFont="1" applyFill="1" applyBorder="1"/>
    <xf numFmtId="43" fontId="1" fillId="0" borderId="2" xfId="4" applyFont="1" applyFill="1" applyBorder="1"/>
    <xf numFmtId="44" fontId="2" fillId="0" borderId="2" xfId="2" applyFont="1" applyFill="1" applyBorder="1"/>
    <xf numFmtId="0" fontId="2" fillId="0" borderId="2" xfId="1" applyFont="1" applyFill="1" applyBorder="1"/>
    <xf numFmtId="2" fontId="1" fillId="0" borderId="0" xfId="2" applyNumberFormat="1" applyFont="1" applyFill="1" applyBorder="1"/>
    <xf numFmtId="44" fontId="1" fillId="0" borderId="0" xfId="3" applyFont="1" applyFill="1" applyBorder="1"/>
    <xf numFmtId="14" fontId="5" fillId="0" borderId="0" xfId="2" applyNumberFormat="1" applyFont="1" applyAlignment="1">
      <alignment wrapText="1"/>
    </xf>
    <xf numFmtId="0" fontId="4" fillId="0" borderId="0" xfId="1" applyFont="1" applyAlignment="1">
      <alignment horizontal="center" vertical="center"/>
    </xf>
    <xf numFmtId="0" fontId="4" fillId="0" borderId="0" xfId="2" applyNumberFormat="1" applyFont="1" applyAlignment="1">
      <alignment horizontal="center" vertical="center"/>
    </xf>
    <xf numFmtId="14" fontId="5" fillId="0" borderId="0" xfId="2" applyNumberFormat="1" applyFont="1" applyAlignment="1">
      <alignment horizontal="center" wrapText="1"/>
    </xf>
    <xf numFmtId="44" fontId="0" fillId="0" borderId="0" xfId="0" applyNumberFormat="1" applyFill="1"/>
    <xf numFmtId="44" fontId="1" fillId="0" borderId="0" xfId="1" applyNumberFormat="1"/>
  </cellXfs>
  <cellStyles count="5">
    <cellStyle name="Comma" xfId="4" builtinId="3"/>
    <cellStyle name="Currency" xfId="3" builtinId="4"/>
    <cellStyle name="Currency 2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22"/>
  <sheetViews>
    <sheetView tabSelected="1" zoomScale="70" zoomScaleNormal="70" workbookViewId="0">
      <selection activeCell="D54" sqref="D53:D54"/>
    </sheetView>
  </sheetViews>
  <sheetFormatPr defaultRowHeight="15"/>
  <cols>
    <col min="1" max="1" width="4.85546875" bestFit="1" customWidth="1"/>
    <col min="2" max="2" width="45.42578125" bestFit="1" customWidth="1"/>
    <col min="3" max="3" width="16.140625" bestFit="1" customWidth="1"/>
    <col min="4" max="4" width="17.7109375" bestFit="1" customWidth="1"/>
    <col min="5" max="6" width="11.28515625" bestFit="1" customWidth="1"/>
    <col min="7" max="7" width="20" customWidth="1"/>
    <col min="8" max="8" width="18.140625" bestFit="1" customWidth="1"/>
    <col min="9" max="9" width="15.42578125" bestFit="1" customWidth="1"/>
    <col min="10" max="10" width="13.140625" bestFit="1" customWidth="1"/>
    <col min="11" max="11" width="19.42578125" bestFit="1" customWidth="1"/>
    <col min="12" max="12" width="14.5703125" bestFit="1" customWidth="1"/>
    <col min="13" max="13" width="21.140625" bestFit="1" customWidth="1"/>
    <col min="14" max="14" width="20.140625" style="29" bestFit="1" customWidth="1"/>
    <col min="15" max="15" width="17.42578125" style="36" bestFit="1" customWidth="1"/>
  </cols>
  <sheetData>
    <row r="1" spans="1:16" ht="20.25" customHeight="1">
      <c r="A1" s="1"/>
      <c r="B1" s="59" t="s">
        <v>0</v>
      </c>
      <c r="C1" s="60" t="s">
        <v>49</v>
      </c>
      <c r="E1" s="61" t="s">
        <v>50</v>
      </c>
      <c r="F1" s="61"/>
      <c r="G1" s="61"/>
      <c r="H1" s="1"/>
      <c r="I1" s="1"/>
      <c r="J1" s="1"/>
      <c r="K1" s="1"/>
      <c r="L1" s="1"/>
      <c r="M1" s="1"/>
      <c r="N1" s="23"/>
      <c r="O1" s="31"/>
      <c r="P1" s="1"/>
    </row>
    <row r="2" spans="1:16" ht="20.25" customHeight="1">
      <c r="A2" s="1"/>
      <c r="B2" s="59"/>
      <c r="C2" s="60"/>
      <c r="E2" s="58"/>
      <c r="F2" s="1"/>
      <c r="G2" s="1"/>
      <c r="H2" s="1"/>
      <c r="I2" s="1"/>
      <c r="J2" s="1"/>
      <c r="K2" s="1"/>
      <c r="L2" s="1"/>
      <c r="M2" s="1"/>
      <c r="N2" s="23"/>
      <c r="O2" s="31"/>
      <c r="P2" s="1"/>
    </row>
    <row r="3" spans="1:16">
      <c r="A3" s="1"/>
      <c r="B3" s="1"/>
      <c r="C3" s="1"/>
      <c r="E3" s="1"/>
      <c r="F3" s="1"/>
      <c r="G3" s="1"/>
      <c r="H3" s="1"/>
      <c r="I3" s="1"/>
      <c r="J3" s="1"/>
      <c r="K3" s="1"/>
      <c r="L3" s="1"/>
      <c r="M3" s="1"/>
      <c r="N3" s="23"/>
      <c r="O3" s="31"/>
      <c r="P3" s="1"/>
    </row>
    <row r="4" spans="1:16">
      <c r="A4" s="1"/>
      <c r="B4" s="1"/>
      <c r="C4" s="1"/>
      <c r="D4" s="9"/>
      <c r="E4" s="1"/>
      <c r="F4" s="1"/>
      <c r="G4" s="1"/>
      <c r="H4" s="1"/>
      <c r="I4" s="1">
        <v>899</v>
      </c>
      <c r="J4" s="1">
        <v>401</v>
      </c>
      <c r="K4" s="1"/>
      <c r="L4" s="1"/>
      <c r="M4" s="1"/>
      <c r="N4" s="23"/>
      <c r="O4" s="31"/>
      <c r="P4" s="1"/>
    </row>
    <row r="5" spans="1:16">
      <c r="A5" s="3" t="s">
        <v>1</v>
      </c>
      <c r="B5" s="3"/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47</v>
      </c>
      <c r="J5" s="10" t="s">
        <v>8</v>
      </c>
      <c r="K5" s="10" t="s">
        <v>9</v>
      </c>
      <c r="L5" s="10" t="s">
        <v>10</v>
      </c>
      <c r="M5" s="10" t="s">
        <v>11</v>
      </c>
      <c r="N5" s="24" t="s">
        <v>48</v>
      </c>
      <c r="O5" s="32" t="s">
        <v>37</v>
      </c>
      <c r="P5" s="11"/>
    </row>
    <row r="6" spans="1:16">
      <c r="A6" s="4"/>
      <c r="B6" s="4"/>
      <c r="C6" s="12" t="s">
        <v>46</v>
      </c>
      <c r="D6" s="40"/>
      <c r="E6" s="40"/>
      <c r="F6" s="40"/>
      <c r="G6" s="40"/>
      <c r="H6" s="40"/>
      <c r="I6" s="40"/>
      <c r="J6" s="40"/>
      <c r="K6" s="12"/>
      <c r="L6" s="12"/>
      <c r="M6" s="12"/>
      <c r="N6" s="25"/>
      <c r="O6" s="33"/>
      <c r="P6" s="13"/>
    </row>
    <row r="7" spans="1:16">
      <c r="A7" s="5">
        <v>211</v>
      </c>
      <c r="B7" s="6" t="s">
        <v>12</v>
      </c>
      <c r="C7" s="12">
        <v>30510.06</v>
      </c>
      <c r="D7" s="40">
        <v>3810.53</v>
      </c>
      <c r="E7" s="40">
        <v>2117.87</v>
      </c>
      <c r="F7" s="40">
        <v>853.66</v>
      </c>
      <c r="G7" s="40">
        <v>974.42</v>
      </c>
      <c r="H7" s="40">
        <v>221.38</v>
      </c>
      <c r="I7" s="40">
        <v>3061.26</v>
      </c>
      <c r="J7" s="40">
        <v>10878.26</v>
      </c>
      <c r="K7" s="12">
        <f>SUM(C7:J7)</f>
        <v>52427.44000000001</v>
      </c>
      <c r="L7" s="12">
        <v>0</v>
      </c>
      <c r="M7" s="14"/>
      <c r="N7" s="25"/>
      <c r="O7" s="33"/>
      <c r="P7" s="13"/>
    </row>
    <row r="8" spans="1:16">
      <c r="A8" s="5">
        <v>211</v>
      </c>
      <c r="B8" s="6" t="s">
        <v>13</v>
      </c>
      <c r="C8" s="12"/>
      <c r="D8" s="40"/>
      <c r="E8" s="40"/>
      <c r="F8" s="40"/>
      <c r="G8" s="40"/>
      <c r="H8" s="40"/>
      <c r="I8" s="40"/>
      <c r="J8" s="40"/>
      <c r="K8" s="12">
        <v>0</v>
      </c>
      <c r="L8" s="12">
        <v>12049</v>
      </c>
      <c r="M8" s="14">
        <v>0</v>
      </c>
      <c r="N8" s="25"/>
      <c r="O8" s="33"/>
      <c r="P8" s="13"/>
    </row>
    <row r="9" spans="1:16">
      <c r="A9" s="2">
        <v>211</v>
      </c>
      <c r="B9" s="2" t="s">
        <v>14</v>
      </c>
      <c r="C9" s="15"/>
      <c r="D9" s="41"/>
      <c r="E9" s="41"/>
      <c r="F9" s="42"/>
      <c r="G9" s="41"/>
      <c r="H9" s="41"/>
      <c r="I9" s="41"/>
      <c r="J9" s="41"/>
      <c r="K9" s="12">
        <v>0</v>
      </c>
      <c r="L9" s="15">
        <v>5560</v>
      </c>
      <c r="M9" s="14">
        <v>0</v>
      </c>
      <c r="N9" s="26"/>
      <c r="O9" s="34"/>
      <c r="P9" s="15"/>
    </row>
    <row r="10" spans="1:16">
      <c r="A10" s="1">
        <v>211</v>
      </c>
      <c r="B10" s="1" t="s">
        <v>15</v>
      </c>
      <c r="C10" s="1"/>
      <c r="D10" s="43"/>
      <c r="E10" s="43"/>
      <c r="F10" s="44"/>
      <c r="G10" s="43"/>
      <c r="H10" s="43"/>
      <c r="I10" s="43"/>
      <c r="J10" s="43"/>
      <c r="K10" s="12">
        <v>0</v>
      </c>
      <c r="L10" s="1"/>
      <c r="M10" s="14">
        <v>0</v>
      </c>
      <c r="N10" s="23"/>
      <c r="O10" s="31"/>
      <c r="P10" s="1"/>
    </row>
    <row r="11" spans="1:16">
      <c r="A11" s="7">
        <v>211</v>
      </c>
      <c r="B11" s="1" t="s">
        <v>16</v>
      </c>
      <c r="C11" s="8">
        <v>18154.71</v>
      </c>
      <c r="D11" s="43"/>
      <c r="E11" s="43"/>
      <c r="F11" s="43"/>
      <c r="G11" s="43"/>
      <c r="H11" s="43"/>
      <c r="I11" s="43"/>
      <c r="J11" s="43"/>
      <c r="K11" s="12">
        <f>SUM(C11)</f>
        <v>18154.71</v>
      </c>
      <c r="L11" s="1"/>
      <c r="M11" s="14"/>
      <c r="N11" s="23"/>
      <c r="O11" s="31"/>
      <c r="P11" s="1"/>
    </row>
    <row r="12" spans="1:16">
      <c r="A12" s="1"/>
      <c r="B12" s="1" t="s">
        <v>17</v>
      </c>
      <c r="C12" s="1"/>
      <c r="D12" s="43"/>
      <c r="E12" s="43"/>
      <c r="F12" s="43"/>
      <c r="G12" s="43"/>
      <c r="H12" s="43"/>
      <c r="I12" s="43"/>
      <c r="J12" s="43"/>
      <c r="K12" s="12"/>
      <c r="L12" s="1"/>
      <c r="M12" s="14"/>
      <c r="N12" s="23"/>
      <c r="O12" s="31"/>
      <c r="P12" s="1"/>
    </row>
    <row r="13" spans="1:16">
      <c r="A13" s="1"/>
      <c r="B13" s="1"/>
      <c r="C13" s="1"/>
      <c r="D13" s="43"/>
      <c r="E13" s="43"/>
      <c r="F13" s="43"/>
      <c r="G13" s="43"/>
      <c r="H13" s="43"/>
      <c r="I13" s="43"/>
      <c r="J13" s="43"/>
      <c r="K13" s="12"/>
      <c r="L13" s="1"/>
      <c r="M13" s="14"/>
      <c r="N13" s="23"/>
      <c r="O13" s="31"/>
      <c r="P13" s="1"/>
    </row>
    <row r="14" spans="1:16">
      <c r="A14" s="1"/>
      <c r="B14" s="1"/>
      <c r="C14" s="63">
        <f>SUM(C7:C11)</f>
        <v>48664.770000000004</v>
      </c>
      <c r="D14" s="43">
        <v>210</v>
      </c>
      <c r="E14" s="43">
        <v>214</v>
      </c>
      <c r="F14" s="43">
        <v>218</v>
      </c>
      <c r="G14" s="43">
        <f>SUM(G7:G10)</f>
        <v>974.42</v>
      </c>
      <c r="H14" s="43">
        <v>369</v>
      </c>
      <c r="I14" s="43">
        <v>360</v>
      </c>
      <c r="J14" s="43">
        <v>401</v>
      </c>
      <c r="K14" s="12">
        <f>SUM(K6:K12)</f>
        <v>70582.150000000009</v>
      </c>
      <c r="L14" s="63">
        <f>SUM(L7:L11)</f>
        <v>17609</v>
      </c>
      <c r="M14" s="14">
        <f>SUM(K14-L14)</f>
        <v>52973.150000000009</v>
      </c>
      <c r="N14" s="23"/>
      <c r="O14" s="31"/>
      <c r="P14" s="1"/>
    </row>
    <row r="15" spans="1:16">
      <c r="A15" s="3" t="s">
        <v>1</v>
      </c>
      <c r="B15" s="3"/>
      <c r="C15" s="10" t="s">
        <v>2</v>
      </c>
      <c r="D15" s="45" t="s">
        <v>3</v>
      </c>
      <c r="E15" s="45" t="s">
        <v>4</v>
      </c>
      <c r="F15" s="45" t="s">
        <v>5</v>
      </c>
      <c r="G15" s="45" t="s">
        <v>18</v>
      </c>
      <c r="H15" s="45" t="s">
        <v>19</v>
      </c>
      <c r="I15" s="45" t="s">
        <v>20</v>
      </c>
      <c r="J15" s="45" t="s">
        <v>8</v>
      </c>
      <c r="K15" s="10" t="s">
        <v>9</v>
      </c>
      <c r="L15" s="10" t="s">
        <v>10</v>
      </c>
      <c r="M15" s="10" t="s">
        <v>11</v>
      </c>
      <c r="N15" s="24"/>
      <c r="O15" s="32"/>
      <c r="P15" s="11"/>
    </row>
    <row r="16" spans="1:16" s="21" customFormat="1">
      <c r="A16" s="37" t="s">
        <v>39</v>
      </c>
      <c r="B16" s="16" t="s">
        <v>40</v>
      </c>
      <c r="C16" s="17">
        <v>5862</v>
      </c>
      <c r="D16" s="44">
        <v>448.43</v>
      </c>
      <c r="E16" s="44"/>
      <c r="F16" s="44">
        <v>389.34</v>
      </c>
      <c r="G16" s="44">
        <v>0</v>
      </c>
      <c r="H16" s="46"/>
      <c r="I16" s="44"/>
      <c r="J16" s="44">
        <v>3400.1</v>
      </c>
      <c r="K16" s="18">
        <f>SUM(C16:J16)</f>
        <v>10099.870000000001</v>
      </c>
      <c r="L16" s="17">
        <v>3657</v>
      </c>
      <c r="M16" s="19">
        <f>K16-L16</f>
        <v>6442.8700000000008</v>
      </c>
      <c r="N16" s="48">
        <v>20</v>
      </c>
      <c r="O16" s="38">
        <f>M16/N16</f>
        <v>322.14350000000002</v>
      </c>
      <c r="P16" s="16"/>
    </row>
    <row r="17" spans="1:21">
      <c r="A17" s="1">
        <v>212</v>
      </c>
      <c r="B17" s="1" t="s">
        <v>41</v>
      </c>
      <c r="C17" s="17">
        <v>5753.5</v>
      </c>
      <c r="D17" s="44">
        <v>439.64</v>
      </c>
      <c r="E17" s="44">
        <v>0</v>
      </c>
      <c r="F17" s="44">
        <v>402.75</v>
      </c>
      <c r="G17" s="44">
        <v>0</v>
      </c>
      <c r="H17" s="44">
        <v>615.38</v>
      </c>
      <c r="I17" s="44"/>
      <c r="J17" s="47">
        <v>0</v>
      </c>
      <c r="K17" s="18">
        <f>SUM(C17:J17)</f>
        <v>7211.27</v>
      </c>
      <c r="L17" s="17">
        <v>0</v>
      </c>
      <c r="M17" s="19">
        <f>SUM(K17-L17)</f>
        <v>7211.27</v>
      </c>
      <c r="N17" s="48">
        <v>15</v>
      </c>
      <c r="O17" s="38">
        <f>SUM(M17/N17)</f>
        <v>480.75133333333338</v>
      </c>
      <c r="P17" s="16"/>
      <c r="Q17" s="21"/>
      <c r="R17" s="21"/>
      <c r="S17" s="21"/>
    </row>
    <row r="18" spans="1:21" ht="15.75" customHeight="1">
      <c r="A18" s="1">
        <v>214</v>
      </c>
      <c r="B18" s="1" t="s">
        <v>42</v>
      </c>
      <c r="C18" s="17">
        <v>1418</v>
      </c>
      <c r="D18" s="44">
        <v>108.48</v>
      </c>
      <c r="E18" s="44"/>
      <c r="F18" s="44">
        <v>99.26</v>
      </c>
      <c r="G18" s="44">
        <v>0</v>
      </c>
      <c r="H18" s="44">
        <v>2324</v>
      </c>
      <c r="I18" s="44">
        <v>1515</v>
      </c>
      <c r="J18" s="44">
        <v>0</v>
      </c>
      <c r="K18" s="18">
        <f>SUM(C18:J18)</f>
        <v>5464.74</v>
      </c>
      <c r="L18" s="17">
        <v>0</v>
      </c>
      <c r="M18" s="19">
        <f>SUM(K18-L18)</f>
        <v>5464.74</v>
      </c>
      <c r="N18" s="48">
        <v>73</v>
      </c>
      <c r="O18" s="38">
        <f>SUM(M18/N18)</f>
        <v>74.859452054794517</v>
      </c>
      <c r="P18" s="16"/>
      <c r="Q18" s="21"/>
      <c r="R18" s="21"/>
      <c r="S18" s="21"/>
    </row>
    <row r="19" spans="1:21" ht="15.75" customHeight="1">
      <c r="A19" s="1">
        <v>215</v>
      </c>
      <c r="B19" s="1" t="s">
        <v>43</v>
      </c>
      <c r="C19" s="17">
        <v>1075</v>
      </c>
      <c r="D19" s="44">
        <v>82.24</v>
      </c>
      <c r="E19" s="44">
        <v>0</v>
      </c>
      <c r="F19" s="44">
        <v>75.25</v>
      </c>
      <c r="G19" s="44">
        <v>0</v>
      </c>
      <c r="H19" s="44">
        <v>1262.24</v>
      </c>
      <c r="I19" s="44">
        <v>624.29999999999995</v>
      </c>
      <c r="J19" s="44">
        <v>0</v>
      </c>
      <c r="K19" s="18">
        <f>SUM(C19:J19)</f>
        <v>3119.0299999999997</v>
      </c>
      <c r="L19" s="17">
        <v>0</v>
      </c>
      <c r="M19" s="19">
        <f>SUM(K19-L19)</f>
        <v>3119.0299999999997</v>
      </c>
      <c r="N19" s="48">
        <v>35</v>
      </c>
      <c r="O19" s="38">
        <f>SUM(M19/N19)</f>
        <v>89.115142857142857</v>
      </c>
      <c r="P19" s="16"/>
      <c r="Q19" s="21"/>
      <c r="R19" s="21"/>
      <c r="S19" s="21"/>
    </row>
    <row r="20" spans="1:21">
      <c r="A20" s="1"/>
      <c r="B20" s="2" t="s">
        <v>44</v>
      </c>
      <c r="C20" s="16"/>
      <c r="D20" s="44"/>
      <c r="E20" s="44"/>
      <c r="F20" s="44"/>
      <c r="G20" s="44"/>
      <c r="H20" s="46"/>
      <c r="I20" s="44"/>
      <c r="J20" s="44"/>
      <c r="K20" s="18"/>
      <c r="L20" s="16"/>
      <c r="M20" s="19"/>
      <c r="N20" s="48"/>
      <c r="O20" s="16"/>
      <c r="P20" s="16"/>
      <c r="Q20" s="21"/>
      <c r="R20" s="21"/>
      <c r="S20" s="21"/>
    </row>
    <row r="21" spans="1:21">
      <c r="A21" s="1"/>
      <c r="B21" s="2"/>
      <c r="C21" s="16"/>
      <c r="D21" s="44"/>
      <c r="E21" s="44"/>
      <c r="F21" s="44"/>
      <c r="G21" s="44"/>
      <c r="H21" s="46"/>
      <c r="I21" s="44"/>
      <c r="J21" s="44"/>
      <c r="K21" s="18"/>
      <c r="L21" s="16"/>
      <c r="M21" s="19"/>
      <c r="N21" s="48"/>
      <c r="O21" s="16"/>
      <c r="P21" s="16"/>
      <c r="Q21" s="21"/>
      <c r="R21" s="21"/>
      <c r="S21" s="21"/>
    </row>
    <row r="22" spans="1:21">
      <c r="A22" s="16">
        <v>201</v>
      </c>
      <c r="B22" s="16" t="s">
        <v>45</v>
      </c>
      <c r="C22" s="17">
        <v>24805</v>
      </c>
      <c r="D22" s="44">
        <v>1897.6</v>
      </c>
      <c r="E22" s="44">
        <v>466.33</v>
      </c>
      <c r="F22" s="44">
        <v>1286.1099999999999</v>
      </c>
      <c r="G22" s="44">
        <v>0</v>
      </c>
      <c r="H22" s="44">
        <v>3139.62</v>
      </c>
      <c r="I22" s="46">
        <v>4025.6</v>
      </c>
      <c r="J22" s="44">
        <v>8321.06</v>
      </c>
      <c r="K22" s="17">
        <f>SUM(C22:J22)</f>
        <v>43941.32</v>
      </c>
      <c r="L22" s="18">
        <v>8500</v>
      </c>
      <c r="M22" s="39">
        <f>SUM(K22-L22)</f>
        <v>35441.32</v>
      </c>
      <c r="N22" s="50">
        <v>71</v>
      </c>
      <c r="O22" s="30">
        <f>SUM(M22/N22)</f>
        <v>499.17352112676053</v>
      </c>
      <c r="P22" s="17"/>
      <c r="Q22" s="17"/>
      <c r="R22" s="17"/>
      <c r="S22" s="21"/>
      <c r="T22" s="21"/>
      <c r="U22" s="21"/>
    </row>
    <row r="23" spans="1:21">
      <c r="A23" s="16">
        <v>202</v>
      </c>
      <c r="B23" s="16" t="s">
        <v>21</v>
      </c>
      <c r="C23" s="17">
        <v>15129</v>
      </c>
      <c r="D23" s="44">
        <v>1157.3800000000001</v>
      </c>
      <c r="E23" s="44">
        <v>124.63</v>
      </c>
      <c r="F23" s="44">
        <v>736.68</v>
      </c>
      <c r="G23" s="44">
        <v>0</v>
      </c>
      <c r="H23" s="44">
        <v>7319.9</v>
      </c>
      <c r="I23" s="44">
        <v>3738.2</v>
      </c>
      <c r="J23" s="44">
        <v>1765.45</v>
      </c>
      <c r="K23" s="18">
        <f t="shared" ref="K23:K28" si="0">SUM(C23:J23)</f>
        <v>29971.240000000005</v>
      </c>
      <c r="L23" s="17">
        <v>7199</v>
      </c>
      <c r="M23" s="19">
        <f t="shared" ref="M23:M29" si="1">SUM(K23-L23)</f>
        <v>22772.240000000005</v>
      </c>
      <c r="N23" s="50">
        <v>52</v>
      </c>
      <c r="O23" s="22">
        <f>SUM(M23/N23)</f>
        <v>437.92769230769238</v>
      </c>
      <c r="P23" s="17"/>
      <c r="Q23" s="21"/>
      <c r="R23" s="21"/>
      <c r="S23" s="21"/>
    </row>
    <row r="24" spans="1:21">
      <c r="A24" s="16">
        <v>203</v>
      </c>
      <c r="B24" s="16" t="s">
        <v>22</v>
      </c>
      <c r="C24" s="17">
        <v>9039.5</v>
      </c>
      <c r="D24" s="44">
        <v>691.52</v>
      </c>
      <c r="E24" s="44"/>
      <c r="F24" s="44">
        <v>632.77</v>
      </c>
      <c r="G24" s="44">
        <v>0</v>
      </c>
      <c r="H24" s="44">
        <v>6602.74</v>
      </c>
      <c r="I24" s="44">
        <v>3838.8</v>
      </c>
      <c r="J24" s="44">
        <v>1439.35</v>
      </c>
      <c r="K24" s="18">
        <f>SUM(C24:J24)</f>
        <v>22244.679999999997</v>
      </c>
      <c r="L24" s="17">
        <v>2484.25</v>
      </c>
      <c r="M24" s="19">
        <f t="shared" si="1"/>
        <v>19760.429999999997</v>
      </c>
      <c r="N24" s="50">
        <v>47</v>
      </c>
      <c r="O24" s="22">
        <f>SUM(M24/N24)</f>
        <v>420.43468085106377</v>
      </c>
      <c r="P24" s="17"/>
      <c r="Q24" s="21"/>
      <c r="R24" s="21"/>
      <c r="S24" s="21"/>
    </row>
    <row r="25" spans="1:21">
      <c r="A25" s="20">
        <v>204</v>
      </c>
      <c r="B25" s="16" t="s">
        <v>23</v>
      </c>
      <c r="C25" s="17">
        <v>4028</v>
      </c>
      <c r="D25" s="44">
        <v>308.13</v>
      </c>
      <c r="E25" s="44"/>
      <c r="F25" s="44">
        <v>281.95999999999998</v>
      </c>
      <c r="G25" s="44">
        <v>0</v>
      </c>
      <c r="H25" s="46">
        <v>319.75</v>
      </c>
      <c r="I25" s="44">
        <v>216.3</v>
      </c>
      <c r="J25" s="44">
        <v>490</v>
      </c>
      <c r="K25" s="18">
        <f t="shared" si="0"/>
        <v>5644.14</v>
      </c>
      <c r="L25" s="17"/>
      <c r="M25" s="19">
        <f t="shared" si="1"/>
        <v>5644.14</v>
      </c>
      <c r="N25" s="50">
        <v>16</v>
      </c>
      <c r="O25" s="22">
        <f>SUM(M25/N25)</f>
        <v>352.75875000000002</v>
      </c>
      <c r="P25" s="17"/>
      <c r="Q25" s="21"/>
      <c r="R25" s="21"/>
      <c r="S25" s="21"/>
    </row>
    <row r="26" spans="1:21">
      <c r="A26" s="20">
        <v>205</v>
      </c>
      <c r="B26" s="16" t="s">
        <v>24</v>
      </c>
      <c r="C26" s="17">
        <v>6921.5</v>
      </c>
      <c r="D26" s="44">
        <v>529.49</v>
      </c>
      <c r="E26" s="44">
        <v>0</v>
      </c>
      <c r="F26" s="44">
        <v>484.5</v>
      </c>
      <c r="G26" s="44">
        <v>0</v>
      </c>
      <c r="H26" s="44">
        <v>775.46</v>
      </c>
      <c r="I26" s="44">
        <v>1393.82</v>
      </c>
      <c r="J26" s="44">
        <v>2266.52</v>
      </c>
      <c r="K26" s="18">
        <f t="shared" si="0"/>
        <v>12371.29</v>
      </c>
      <c r="L26" s="17">
        <v>1779</v>
      </c>
      <c r="M26" s="19">
        <f t="shared" si="1"/>
        <v>10592.29</v>
      </c>
      <c r="N26" s="50">
        <v>35</v>
      </c>
      <c r="O26" s="22">
        <f>SUM(M26/N26)</f>
        <v>302.6368571428572</v>
      </c>
      <c r="P26" s="17"/>
      <c r="Q26" s="21"/>
      <c r="R26" s="21"/>
      <c r="S26" s="21"/>
    </row>
    <row r="27" spans="1:21">
      <c r="A27" s="16">
        <v>220</v>
      </c>
      <c r="B27" s="16" t="s">
        <v>25</v>
      </c>
      <c r="C27" s="17">
        <v>3753</v>
      </c>
      <c r="D27" s="44">
        <v>287.10000000000002</v>
      </c>
      <c r="E27" s="44">
        <v>0</v>
      </c>
      <c r="F27" s="44">
        <v>262.70999999999998</v>
      </c>
      <c r="G27" s="44">
        <v>0</v>
      </c>
      <c r="H27" s="44">
        <v>437.45</v>
      </c>
      <c r="I27" s="44">
        <v>1853.6</v>
      </c>
      <c r="J27" s="44">
        <v>240.48</v>
      </c>
      <c r="K27" s="18">
        <f t="shared" si="0"/>
        <v>6834.3399999999983</v>
      </c>
      <c r="L27" s="17">
        <v>312.5</v>
      </c>
      <c r="M27" s="19">
        <f t="shared" si="1"/>
        <v>6521.8399999999983</v>
      </c>
      <c r="N27" s="51">
        <v>20</v>
      </c>
      <c r="O27" s="22">
        <v>518.94000000000005</v>
      </c>
      <c r="P27" s="30" t="s">
        <v>38</v>
      </c>
      <c r="Q27" s="21"/>
      <c r="R27" s="21"/>
      <c r="S27" s="21"/>
    </row>
    <row r="28" spans="1:21">
      <c r="A28" s="20">
        <v>221</v>
      </c>
      <c r="B28" s="16" t="s">
        <v>26</v>
      </c>
      <c r="C28" s="17">
        <v>9639</v>
      </c>
      <c r="D28" s="44">
        <v>737.39</v>
      </c>
      <c r="E28" s="44">
        <v>0</v>
      </c>
      <c r="F28" s="44">
        <v>120.33</v>
      </c>
      <c r="G28" s="44">
        <v>0</v>
      </c>
      <c r="H28" s="44">
        <v>1908.13</v>
      </c>
      <c r="I28" s="44">
        <v>2048.4</v>
      </c>
      <c r="J28" s="44">
        <v>1844.71</v>
      </c>
      <c r="K28" s="18">
        <f t="shared" si="0"/>
        <v>16297.96</v>
      </c>
      <c r="L28" s="17"/>
      <c r="M28" s="19">
        <f t="shared" si="1"/>
        <v>16297.96</v>
      </c>
      <c r="N28" s="50">
        <v>41</v>
      </c>
      <c r="O28" s="22">
        <f>SUM(M28/N28)</f>
        <v>397.51121951219511</v>
      </c>
      <c r="P28" s="17"/>
      <c r="Q28" s="21"/>
      <c r="R28" s="21"/>
      <c r="S28" s="21"/>
    </row>
    <row r="29" spans="1:21">
      <c r="A29" s="16">
        <v>224</v>
      </c>
      <c r="B29" s="16" t="s">
        <v>27</v>
      </c>
      <c r="C29" s="17"/>
      <c r="D29" s="44"/>
      <c r="E29" s="44"/>
      <c r="F29" s="44"/>
      <c r="G29" s="44">
        <v>0</v>
      </c>
      <c r="H29" s="44"/>
      <c r="I29" s="44">
        <v>4785</v>
      </c>
      <c r="J29" s="44">
        <v>0</v>
      </c>
      <c r="K29" s="18">
        <f>SUM(H29:I29)</f>
        <v>4785</v>
      </c>
      <c r="L29" s="17"/>
      <c r="M29" s="19">
        <f t="shared" si="1"/>
        <v>4785</v>
      </c>
      <c r="N29" s="50">
        <v>13</v>
      </c>
      <c r="O29" s="22">
        <f>SUM(M29/N29)</f>
        <v>368.07692307692309</v>
      </c>
      <c r="P29" s="17"/>
      <c r="Q29" s="21"/>
      <c r="R29" s="21"/>
      <c r="S29" s="21"/>
    </row>
    <row r="30" spans="1:21">
      <c r="A30" s="16"/>
      <c r="B30" s="16"/>
      <c r="C30" s="17"/>
      <c r="D30" s="44"/>
      <c r="E30" s="44"/>
      <c r="F30" s="44"/>
      <c r="G30" s="44"/>
      <c r="H30" s="44"/>
      <c r="I30" s="44"/>
      <c r="J30" s="44"/>
      <c r="K30" s="18"/>
      <c r="L30" s="17"/>
      <c r="M30" s="19"/>
      <c r="N30" s="50"/>
      <c r="O30" s="22"/>
      <c r="P30" s="17"/>
      <c r="Q30" s="21"/>
      <c r="R30" s="21"/>
      <c r="S30" s="21"/>
    </row>
    <row r="31" spans="1:21">
      <c r="A31" s="16"/>
      <c r="B31" s="16"/>
      <c r="C31" s="17"/>
      <c r="D31" s="44"/>
      <c r="E31" s="44"/>
      <c r="F31" s="44"/>
      <c r="G31" s="44"/>
      <c r="H31" s="44"/>
      <c r="I31" s="44"/>
      <c r="J31" s="44"/>
      <c r="K31" s="18"/>
      <c r="L31" s="17"/>
      <c r="M31" s="19"/>
      <c r="N31" s="50"/>
      <c r="O31" s="22"/>
      <c r="P31" s="17"/>
      <c r="Q31" s="21"/>
      <c r="R31" s="21"/>
      <c r="S31" s="21"/>
    </row>
    <row r="32" spans="1:21">
      <c r="A32" s="16">
        <v>202</v>
      </c>
      <c r="B32" s="16" t="s">
        <v>28</v>
      </c>
      <c r="C32" s="17">
        <v>16211</v>
      </c>
      <c r="D32" s="44">
        <v>1240.1600000000001</v>
      </c>
      <c r="E32" s="44">
        <v>386.14</v>
      </c>
      <c r="F32" s="44">
        <v>761.95</v>
      </c>
      <c r="G32" s="44">
        <v>0</v>
      </c>
      <c r="H32" s="44">
        <v>4691.34</v>
      </c>
      <c r="I32" s="44">
        <v>4509.3</v>
      </c>
      <c r="J32" s="44">
        <v>2585.09</v>
      </c>
      <c r="K32" s="18">
        <f t="shared" ref="K32:K38" si="2">SUM(C32:J32)</f>
        <v>30384.98</v>
      </c>
      <c r="L32" s="17">
        <v>6229</v>
      </c>
      <c r="M32" s="19">
        <f t="shared" ref="M32:M39" si="3">SUM(K32-L32)</f>
        <v>24155.98</v>
      </c>
      <c r="N32" s="50">
        <v>46</v>
      </c>
      <c r="O32" s="22">
        <f t="shared" ref="O32:O39" si="4">SUM(M32/N32)</f>
        <v>525.13</v>
      </c>
      <c r="P32" s="17"/>
      <c r="Q32" s="21"/>
      <c r="R32" s="21"/>
      <c r="S32" s="21"/>
    </row>
    <row r="33" spans="1:19">
      <c r="A33" s="20">
        <v>204</v>
      </c>
      <c r="B33" s="16" t="s">
        <v>29</v>
      </c>
      <c r="C33" s="17">
        <v>6008</v>
      </c>
      <c r="D33" s="44">
        <v>459.61</v>
      </c>
      <c r="E33" s="44">
        <v>0</v>
      </c>
      <c r="F33" s="44">
        <v>186.9</v>
      </c>
      <c r="G33" s="44">
        <v>0</v>
      </c>
      <c r="H33" s="44">
        <v>3058.07</v>
      </c>
      <c r="I33" s="44">
        <v>216.3</v>
      </c>
      <c r="J33" s="44">
        <f>50.6+742</f>
        <v>792.6</v>
      </c>
      <c r="K33" s="18">
        <f t="shared" si="2"/>
        <v>10721.48</v>
      </c>
      <c r="L33" s="17">
        <v>1080</v>
      </c>
      <c r="M33" s="19">
        <f t="shared" si="3"/>
        <v>9641.48</v>
      </c>
      <c r="N33" s="50">
        <v>19</v>
      </c>
      <c r="O33" s="22">
        <f t="shared" si="4"/>
        <v>507.44631578947366</v>
      </c>
      <c r="P33" s="17"/>
      <c r="Q33" s="21"/>
      <c r="R33" s="21"/>
      <c r="S33" s="21"/>
    </row>
    <row r="34" spans="1:19">
      <c r="A34" s="20">
        <v>205</v>
      </c>
      <c r="B34" s="16" t="s">
        <v>30</v>
      </c>
      <c r="C34" s="17">
        <v>6921.5</v>
      </c>
      <c r="D34" s="44">
        <v>529.51</v>
      </c>
      <c r="E34" s="44">
        <v>0</v>
      </c>
      <c r="F34" s="44">
        <v>484.51</v>
      </c>
      <c r="G34" s="44">
        <v>0</v>
      </c>
      <c r="H34" s="44">
        <v>700.19</v>
      </c>
      <c r="I34" s="44">
        <v>1393.83</v>
      </c>
      <c r="J34" s="44">
        <v>2087.2600000000002</v>
      </c>
      <c r="K34" s="18">
        <f t="shared" si="2"/>
        <v>12116.800000000001</v>
      </c>
      <c r="L34" s="17">
        <v>1779</v>
      </c>
      <c r="M34" s="19">
        <f t="shared" si="3"/>
        <v>10337.800000000001</v>
      </c>
      <c r="N34" s="50">
        <v>44</v>
      </c>
      <c r="O34" s="22">
        <f t="shared" si="4"/>
        <v>234.95000000000002</v>
      </c>
      <c r="P34" s="17"/>
      <c r="Q34" s="21"/>
      <c r="R34" s="21"/>
      <c r="S34" s="21"/>
    </row>
    <row r="35" spans="1:19">
      <c r="A35" s="16">
        <v>207</v>
      </c>
      <c r="B35" s="16" t="s">
        <v>31</v>
      </c>
      <c r="C35" s="17">
        <v>14529</v>
      </c>
      <c r="D35" s="44">
        <v>1111.46</v>
      </c>
      <c r="E35" s="44">
        <v>99.69</v>
      </c>
      <c r="F35" s="44">
        <v>920.78</v>
      </c>
      <c r="G35" s="44">
        <v>0</v>
      </c>
      <c r="H35" s="44">
        <v>3647.25</v>
      </c>
      <c r="I35" s="44">
        <v>4074</v>
      </c>
      <c r="J35" s="44">
        <v>1645.83</v>
      </c>
      <c r="K35" s="18">
        <f t="shared" si="2"/>
        <v>26028.010000000002</v>
      </c>
      <c r="L35" s="17">
        <v>4721</v>
      </c>
      <c r="M35" s="19">
        <f t="shared" si="3"/>
        <v>21307.010000000002</v>
      </c>
      <c r="N35" s="50">
        <v>80</v>
      </c>
      <c r="O35" s="22">
        <f t="shared" si="4"/>
        <v>266.337625</v>
      </c>
      <c r="P35" s="17"/>
      <c r="Q35" s="21"/>
      <c r="R35" s="21"/>
      <c r="S35" s="21"/>
    </row>
    <row r="36" spans="1:19">
      <c r="A36" s="16">
        <v>220</v>
      </c>
      <c r="B36" s="16" t="s">
        <v>32</v>
      </c>
      <c r="C36" s="17">
        <v>3753</v>
      </c>
      <c r="D36" s="44">
        <v>287.12</v>
      </c>
      <c r="E36" s="47">
        <v>0</v>
      </c>
      <c r="F36" s="44">
        <v>262.70999999999998</v>
      </c>
      <c r="G36" s="44">
        <v>0</v>
      </c>
      <c r="H36" s="44">
        <v>807.62</v>
      </c>
      <c r="I36" s="44">
        <v>1853.6</v>
      </c>
      <c r="J36" s="44">
        <v>240.48</v>
      </c>
      <c r="K36" s="18">
        <f t="shared" si="2"/>
        <v>7204.5299999999988</v>
      </c>
      <c r="L36" s="17">
        <v>312.5</v>
      </c>
      <c r="M36" s="19">
        <f t="shared" si="3"/>
        <v>6892.0299999999988</v>
      </c>
      <c r="N36" s="50">
        <v>15</v>
      </c>
      <c r="O36" s="22">
        <f t="shared" si="4"/>
        <v>459.46866666666659</v>
      </c>
      <c r="P36" s="17"/>
      <c r="Q36" s="21"/>
      <c r="R36" s="21"/>
      <c r="S36" s="21"/>
    </row>
    <row r="37" spans="1:19">
      <c r="A37" s="20">
        <v>222</v>
      </c>
      <c r="B37" s="16" t="s">
        <v>33</v>
      </c>
      <c r="C37" s="17">
        <v>8581</v>
      </c>
      <c r="D37" s="44">
        <v>656.45</v>
      </c>
      <c r="E37" s="44">
        <v>99.69</v>
      </c>
      <c r="F37" s="44">
        <v>305.27</v>
      </c>
      <c r="G37" s="44">
        <v>0</v>
      </c>
      <c r="H37" s="44">
        <v>1865</v>
      </c>
      <c r="I37" s="44">
        <v>1482</v>
      </c>
      <c r="J37" s="44">
        <v>1596.75</v>
      </c>
      <c r="K37" s="18">
        <f t="shared" si="2"/>
        <v>14586.160000000002</v>
      </c>
      <c r="L37" s="17">
        <v>125</v>
      </c>
      <c r="M37" s="19">
        <f t="shared" si="3"/>
        <v>14461.160000000002</v>
      </c>
      <c r="N37" s="50">
        <v>26</v>
      </c>
      <c r="O37" s="22">
        <f t="shared" si="4"/>
        <v>556.19846153846163</v>
      </c>
      <c r="P37" s="17"/>
      <c r="Q37" s="21"/>
      <c r="R37" s="21"/>
      <c r="S37" s="21"/>
    </row>
    <row r="38" spans="1:19">
      <c r="A38" s="16">
        <v>223</v>
      </c>
      <c r="B38" s="16" t="s">
        <v>34</v>
      </c>
      <c r="C38" s="17">
        <v>4212</v>
      </c>
      <c r="D38" s="44">
        <v>322.22000000000003</v>
      </c>
      <c r="E38" s="44">
        <v>0</v>
      </c>
      <c r="F38" s="44">
        <v>0</v>
      </c>
      <c r="G38" s="44">
        <v>0</v>
      </c>
      <c r="H38" s="44">
        <v>2360.54</v>
      </c>
      <c r="I38" s="44">
        <v>3881.4</v>
      </c>
      <c r="J38" s="44">
        <v>1184.1199999999999</v>
      </c>
      <c r="K38" s="18">
        <f t="shared" si="2"/>
        <v>11960.279999999999</v>
      </c>
      <c r="L38" s="17"/>
      <c r="M38" s="19">
        <f t="shared" si="3"/>
        <v>11960.279999999999</v>
      </c>
      <c r="N38" s="50">
        <v>19</v>
      </c>
      <c r="O38" s="22">
        <f t="shared" si="4"/>
        <v>629.48842105263157</v>
      </c>
      <c r="P38" s="17"/>
      <c r="Q38" s="21"/>
      <c r="R38" s="21"/>
      <c r="S38" s="21"/>
    </row>
    <row r="39" spans="1:19">
      <c r="A39" s="16">
        <v>224</v>
      </c>
      <c r="B39" s="16" t="s">
        <v>35</v>
      </c>
      <c r="C39" s="17">
        <v>0</v>
      </c>
      <c r="D39" s="44">
        <v>0</v>
      </c>
      <c r="E39" s="44">
        <v>0</v>
      </c>
      <c r="F39" s="44">
        <v>0</v>
      </c>
      <c r="G39" s="44">
        <v>0</v>
      </c>
      <c r="H39" s="44"/>
      <c r="I39" s="44">
        <v>4785</v>
      </c>
      <c r="J39" s="44">
        <v>0</v>
      </c>
      <c r="K39" s="18">
        <f>SUM(C39:J39)</f>
        <v>4785</v>
      </c>
      <c r="L39" s="17"/>
      <c r="M39" s="19">
        <f t="shared" si="3"/>
        <v>4785</v>
      </c>
      <c r="N39" s="50">
        <v>9</v>
      </c>
      <c r="O39" s="22">
        <f t="shared" si="4"/>
        <v>531.66666666666663</v>
      </c>
      <c r="P39" s="17"/>
      <c r="Q39" s="21"/>
      <c r="R39" s="21"/>
      <c r="S39" s="21"/>
    </row>
    <row r="40" spans="1:19">
      <c r="A40" s="16"/>
      <c r="B40" s="16"/>
      <c r="C40" s="17"/>
      <c r="D40" s="44"/>
      <c r="E40" s="44"/>
      <c r="F40" s="44"/>
      <c r="G40" s="44"/>
      <c r="H40" s="44"/>
      <c r="I40" s="44"/>
      <c r="J40" s="44"/>
      <c r="K40" s="17"/>
      <c r="L40" s="17"/>
      <c r="M40" s="17"/>
      <c r="N40" s="49"/>
      <c r="O40" s="22"/>
      <c r="P40" s="17"/>
      <c r="Q40" s="21"/>
      <c r="R40" s="21"/>
      <c r="S40" s="21"/>
    </row>
    <row r="41" spans="1:19" ht="15.75" thickBot="1">
      <c r="A41" s="16"/>
      <c r="B41" s="55" t="s">
        <v>36</v>
      </c>
      <c r="C41" s="52">
        <f>SUM(C7:C39)</f>
        <v>244968.54</v>
      </c>
      <c r="D41" s="53">
        <f t="shared" ref="D41:J41" si="5">SUM(D7:D39)</f>
        <v>15314.46</v>
      </c>
      <c r="E41" s="53">
        <f t="shared" si="5"/>
        <v>3508.35</v>
      </c>
      <c r="F41" s="53">
        <f t="shared" si="5"/>
        <v>8765.4399999999987</v>
      </c>
      <c r="G41" s="53">
        <f t="shared" si="5"/>
        <v>1948.84</v>
      </c>
      <c r="H41" s="53">
        <f t="shared" si="5"/>
        <v>42425.060000000012</v>
      </c>
      <c r="I41" s="53">
        <f t="shared" si="5"/>
        <v>49655.71</v>
      </c>
      <c r="J41" s="53">
        <f t="shared" si="5"/>
        <v>41179.060000000005</v>
      </c>
      <c r="K41" s="52">
        <f>SUM(K7:K40)</f>
        <v>426936.41999999993</v>
      </c>
      <c r="L41" s="54">
        <f>SUM(L7:L39)</f>
        <v>73396.25</v>
      </c>
      <c r="M41" s="54">
        <f>SUM(M7:M39)</f>
        <v>300567.0199999999</v>
      </c>
      <c r="N41" s="56"/>
      <c r="O41" s="57"/>
      <c r="P41" s="17"/>
      <c r="Q41" s="21"/>
      <c r="R41" s="21"/>
      <c r="S41" s="21"/>
    </row>
    <row r="42" spans="1:19" ht="15.75" thickTop="1">
      <c r="A42" s="1"/>
      <c r="B42" s="1"/>
      <c r="C42" s="17"/>
      <c r="D42" s="44"/>
      <c r="E42" s="44"/>
      <c r="F42" s="44"/>
      <c r="G42" s="44"/>
      <c r="H42" s="44"/>
      <c r="I42" s="44"/>
      <c r="J42" s="44"/>
      <c r="K42" s="17"/>
      <c r="L42" s="16"/>
      <c r="M42" s="16"/>
      <c r="N42" s="27"/>
      <c r="O42" s="22"/>
      <c r="P42" s="16"/>
      <c r="Q42" s="21"/>
      <c r="R42" s="21"/>
      <c r="S42" s="21"/>
    </row>
    <row r="43" spans="1:19"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8"/>
      <c r="O43" s="35"/>
      <c r="P43" s="21"/>
      <c r="Q43" s="21"/>
      <c r="R43" s="21"/>
      <c r="S43" s="21"/>
    </row>
    <row r="44" spans="1:19">
      <c r="C44" s="21"/>
      <c r="D44" s="21"/>
      <c r="E44" s="21"/>
      <c r="F44" s="21"/>
      <c r="G44" s="21"/>
      <c r="H44" s="62"/>
      <c r="I44" s="21"/>
      <c r="J44" s="21"/>
      <c r="K44" s="21"/>
      <c r="L44" s="21"/>
      <c r="M44" s="21"/>
      <c r="N44" s="28"/>
      <c r="O44" s="35"/>
      <c r="P44" s="21"/>
      <c r="Q44" s="21"/>
      <c r="R44" s="21"/>
      <c r="S44" s="21"/>
    </row>
    <row r="45" spans="1:19">
      <c r="C45" s="21"/>
      <c r="D45" s="21"/>
      <c r="E45" s="21"/>
      <c r="F45" s="21"/>
      <c r="G45" s="21"/>
      <c r="H45" s="21"/>
      <c r="I45" s="21"/>
      <c r="J45" s="21"/>
      <c r="K45" s="62"/>
      <c r="L45" s="21"/>
      <c r="M45" s="21"/>
      <c r="N45" s="28"/>
      <c r="O45" s="35"/>
      <c r="P45" s="21"/>
      <c r="Q45" s="21"/>
      <c r="R45" s="21"/>
      <c r="S45" s="21"/>
    </row>
    <row r="46" spans="1:19"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8"/>
      <c r="O46" s="35"/>
      <c r="P46" s="21"/>
      <c r="Q46" s="21"/>
      <c r="R46" s="21"/>
      <c r="S46" s="21"/>
    </row>
    <row r="47" spans="1:19"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8"/>
      <c r="O47" s="35"/>
      <c r="P47" s="21"/>
      <c r="Q47" s="21"/>
      <c r="R47" s="21"/>
      <c r="S47" s="21"/>
    </row>
    <row r="48" spans="1:19">
      <c r="C48" s="21"/>
      <c r="D48" s="21"/>
      <c r="E48" s="21"/>
      <c r="F48" s="21"/>
      <c r="G48" s="21"/>
      <c r="H48" s="62"/>
      <c r="I48" s="21"/>
      <c r="J48" s="21"/>
      <c r="K48" s="62"/>
      <c r="L48" s="21"/>
      <c r="M48" s="21"/>
      <c r="N48" s="28"/>
      <c r="O48" s="35"/>
      <c r="P48" s="21"/>
      <c r="Q48" s="21"/>
      <c r="R48" s="21"/>
      <c r="S48" s="21"/>
    </row>
    <row r="49" spans="3:19">
      <c r="C49" s="21"/>
      <c r="D49" s="21"/>
      <c r="E49" s="21"/>
      <c r="F49" s="21"/>
      <c r="G49" s="21"/>
      <c r="H49" s="21"/>
      <c r="I49" s="21"/>
      <c r="J49" s="21"/>
      <c r="K49" s="62"/>
      <c r="L49" s="62"/>
      <c r="M49" s="21"/>
      <c r="N49" s="28"/>
      <c r="O49" s="35"/>
      <c r="P49" s="21"/>
      <c r="Q49" s="21"/>
      <c r="R49" s="21"/>
      <c r="S49" s="21"/>
    </row>
    <row r="50" spans="3:19"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8"/>
      <c r="O50" s="35"/>
      <c r="P50" s="21"/>
      <c r="Q50" s="21"/>
      <c r="R50" s="21"/>
      <c r="S50" s="21"/>
    </row>
    <row r="51" spans="3:19"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8"/>
      <c r="O51" s="35"/>
      <c r="P51" s="21"/>
      <c r="Q51" s="21"/>
      <c r="R51" s="21"/>
      <c r="S51" s="21"/>
    </row>
    <row r="52" spans="3:19"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8"/>
      <c r="O52" s="35"/>
      <c r="P52" s="21"/>
      <c r="Q52" s="21"/>
      <c r="R52" s="21"/>
      <c r="S52" s="21"/>
    </row>
    <row r="53" spans="3:19"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8"/>
      <c r="O53" s="35"/>
      <c r="P53" s="21"/>
      <c r="Q53" s="21"/>
      <c r="R53" s="21"/>
      <c r="S53" s="21"/>
    </row>
    <row r="54" spans="3:19"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8"/>
      <c r="O54" s="35"/>
      <c r="P54" s="21"/>
      <c r="Q54" s="21"/>
      <c r="R54" s="21"/>
      <c r="S54" s="21"/>
    </row>
    <row r="55" spans="3:19"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8"/>
      <c r="O55" s="35"/>
      <c r="P55" s="21"/>
      <c r="Q55" s="21"/>
      <c r="R55" s="21"/>
      <c r="S55" s="21"/>
    </row>
    <row r="56" spans="3:19"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8"/>
      <c r="O56" s="35"/>
      <c r="P56" s="21"/>
      <c r="Q56" s="21"/>
      <c r="R56" s="21"/>
      <c r="S56" s="21"/>
    </row>
    <row r="57" spans="3:19"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8"/>
      <c r="O57" s="35"/>
      <c r="P57" s="21"/>
      <c r="Q57" s="21"/>
      <c r="R57" s="21"/>
      <c r="S57" s="21"/>
    </row>
    <row r="58" spans="3:19"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8"/>
      <c r="O58" s="35"/>
      <c r="P58" s="21"/>
      <c r="Q58" s="21"/>
      <c r="R58" s="21"/>
      <c r="S58" s="21"/>
    </row>
    <row r="59" spans="3:19"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8"/>
      <c r="O59" s="35"/>
      <c r="P59" s="21"/>
      <c r="Q59" s="21"/>
      <c r="R59" s="21"/>
      <c r="S59" s="21"/>
    </row>
    <row r="60" spans="3:19"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8"/>
      <c r="O60" s="35"/>
      <c r="P60" s="21"/>
      <c r="Q60" s="21"/>
      <c r="R60" s="21"/>
      <c r="S60" s="21"/>
    </row>
    <row r="61" spans="3:19"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8"/>
      <c r="O61" s="35"/>
      <c r="P61" s="21"/>
      <c r="Q61" s="21"/>
      <c r="R61" s="21"/>
      <c r="S61" s="21"/>
    </row>
    <row r="62" spans="3:19"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8"/>
      <c r="O62" s="35"/>
      <c r="P62" s="21"/>
      <c r="Q62" s="21"/>
      <c r="R62" s="21"/>
      <c r="S62" s="21"/>
    </row>
    <row r="63" spans="3:19"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8"/>
      <c r="O63" s="35"/>
      <c r="P63" s="21"/>
      <c r="Q63" s="21"/>
      <c r="R63" s="21"/>
      <c r="S63" s="21"/>
    </row>
    <row r="64" spans="3:19"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8"/>
      <c r="O64" s="35"/>
      <c r="P64" s="21"/>
      <c r="Q64" s="21"/>
      <c r="R64" s="21"/>
      <c r="S64" s="21"/>
    </row>
    <row r="65" spans="3:19"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8"/>
      <c r="O65" s="35"/>
      <c r="P65" s="21"/>
      <c r="Q65" s="21"/>
      <c r="R65" s="21"/>
      <c r="S65" s="21"/>
    </row>
    <row r="66" spans="3:19"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8"/>
      <c r="O66" s="35"/>
      <c r="P66" s="21"/>
      <c r="Q66" s="21"/>
      <c r="R66" s="21"/>
      <c r="S66" s="21"/>
    </row>
    <row r="67" spans="3:19"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8"/>
      <c r="O67" s="35"/>
      <c r="P67" s="21"/>
      <c r="Q67" s="21"/>
      <c r="R67" s="21"/>
      <c r="S67" s="21"/>
    </row>
    <row r="68" spans="3:19"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8"/>
      <c r="O68" s="35"/>
      <c r="P68" s="21"/>
      <c r="Q68" s="21"/>
      <c r="R68" s="21"/>
      <c r="S68" s="21"/>
    </row>
    <row r="69" spans="3:19"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8"/>
      <c r="O69" s="35"/>
      <c r="P69" s="21"/>
      <c r="Q69" s="21"/>
      <c r="R69" s="21"/>
      <c r="S69" s="21"/>
    </row>
    <row r="70" spans="3:19"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8"/>
      <c r="O70" s="35"/>
      <c r="P70" s="21"/>
      <c r="Q70" s="21"/>
      <c r="R70" s="21"/>
      <c r="S70" s="21"/>
    </row>
    <row r="71" spans="3:19"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8"/>
      <c r="O71" s="35"/>
      <c r="P71" s="21"/>
      <c r="Q71" s="21"/>
      <c r="R71" s="21"/>
      <c r="S71" s="21"/>
    </row>
    <row r="72" spans="3:19"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8"/>
      <c r="O72" s="35"/>
      <c r="P72" s="21"/>
      <c r="Q72" s="21"/>
      <c r="R72" s="21"/>
      <c r="S72" s="21"/>
    </row>
    <row r="73" spans="3:19"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8"/>
      <c r="O73" s="35"/>
      <c r="P73" s="21"/>
      <c r="Q73" s="21"/>
      <c r="R73" s="21"/>
      <c r="S73" s="21"/>
    </row>
    <row r="74" spans="3:19"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8"/>
      <c r="O74" s="35"/>
      <c r="P74" s="21"/>
      <c r="Q74" s="21"/>
      <c r="R74" s="21"/>
      <c r="S74" s="21"/>
    </row>
    <row r="75" spans="3:19"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8"/>
      <c r="O75" s="35"/>
      <c r="P75" s="21"/>
      <c r="Q75" s="21"/>
      <c r="R75" s="21"/>
      <c r="S75" s="21"/>
    </row>
    <row r="76" spans="3:19"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8"/>
      <c r="O76" s="35"/>
      <c r="P76" s="21"/>
      <c r="Q76" s="21"/>
      <c r="R76" s="21"/>
      <c r="S76" s="21"/>
    </row>
    <row r="77" spans="3:19"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8"/>
      <c r="O77" s="35"/>
      <c r="P77" s="21"/>
      <c r="Q77" s="21"/>
      <c r="R77" s="21"/>
      <c r="S77" s="21"/>
    </row>
    <row r="78" spans="3:19"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8"/>
      <c r="O78" s="35"/>
      <c r="P78" s="21"/>
      <c r="Q78" s="21"/>
      <c r="R78" s="21"/>
      <c r="S78" s="21"/>
    </row>
    <row r="79" spans="3:19"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8"/>
      <c r="O79" s="35"/>
      <c r="P79" s="21"/>
      <c r="Q79" s="21"/>
      <c r="R79" s="21"/>
      <c r="S79" s="21"/>
    </row>
    <row r="80" spans="3:19"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8"/>
      <c r="O80" s="35"/>
      <c r="P80" s="21"/>
      <c r="Q80" s="21"/>
      <c r="R80" s="21"/>
      <c r="S80" s="21"/>
    </row>
    <row r="81" spans="3:19"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8"/>
      <c r="O81" s="35"/>
      <c r="P81" s="21"/>
      <c r="Q81" s="21"/>
      <c r="R81" s="21"/>
      <c r="S81" s="21"/>
    </row>
    <row r="82" spans="3:19"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8"/>
      <c r="O82" s="35"/>
      <c r="P82" s="21"/>
      <c r="Q82" s="21"/>
      <c r="R82" s="21"/>
      <c r="S82" s="21"/>
    </row>
    <row r="83" spans="3:19"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8"/>
      <c r="O83" s="35"/>
      <c r="P83" s="21"/>
      <c r="Q83" s="21"/>
      <c r="R83" s="21"/>
      <c r="S83" s="21"/>
    </row>
    <row r="84" spans="3:19"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8"/>
      <c r="O84" s="35"/>
      <c r="P84" s="21"/>
      <c r="Q84" s="21"/>
      <c r="R84" s="21"/>
      <c r="S84" s="21"/>
    </row>
    <row r="85" spans="3:19"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8"/>
      <c r="O85" s="35"/>
      <c r="P85" s="21"/>
      <c r="Q85" s="21"/>
      <c r="R85" s="21"/>
      <c r="S85" s="21"/>
    </row>
    <row r="86" spans="3:19"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8"/>
      <c r="O86" s="35"/>
      <c r="P86" s="21"/>
      <c r="Q86" s="21"/>
      <c r="R86" s="21"/>
      <c r="S86" s="21"/>
    </row>
    <row r="87" spans="3:19"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8"/>
      <c r="O87" s="35"/>
      <c r="P87" s="21"/>
      <c r="Q87" s="21"/>
      <c r="R87" s="21"/>
      <c r="S87" s="21"/>
    </row>
    <row r="88" spans="3:19"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8"/>
      <c r="O88" s="35"/>
      <c r="P88" s="21"/>
      <c r="Q88" s="21"/>
      <c r="R88" s="21"/>
      <c r="S88" s="21"/>
    </row>
    <row r="89" spans="3:19"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8"/>
      <c r="O89" s="35"/>
      <c r="P89" s="21"/>
      <c r="Q89" s="21"/>
      <c r="R89" s="21"/>
      <c r="S89" s="21"/>
    </row>
    <row r="90" spans="3:19"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8"/>
      <c r="O90" s="35"/>
      <c r="P90" s="21"/>
      <c r="Q90" s="21"/>
      <c r="R90" s="21"/>
      <c r="S90" s="21"/>
    </row>
    <row r="91" spans="3:19"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8"/>
      <c r="O91" s="35"/>
      <c r="P91" s="21"/>
      <c r="Q91" s="21"/>
      <c r="R91" s="21"/>
      <c r="S91" s="21"/>
    </row>
    <row r="92" spans="3:19"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8"/>
      <c r="O92" s="35"/>
      <c r="P92" s="21"/>
      <c r="Q92" s="21"/>
      <c r="R92" s="21"/>
      <c r="S92" s="21"/>
    </row>
    <row r="93" spans="3:19"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8"/>
      <c r="O93" s="35"/>
      <c r="P93" s="21"/>
      <c r="Q93" s="21"/>
      <c r="R93" s="21"/>
      <c r="S93" s="21"/>
    </row>
    <row r="94" spans="3:19"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8"/>
      <c r="O94" s="35"/>
      <c r="P94" s="21"/>
      <c r="Q94" s="21"/>
      <c r="R94" s="21"/>
      <c r="S94" s="21"/>
    </row>
    <row r="95" spans="3:19"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8"/>
      <c r="O95" s="35"/>
      <c r="P95" s="21"/>
      <c r="Q95" s="21"/>
      <c r="R95" s="21"/>
      <c r="S95" s="21"/>
    </row>
    <row r="96" spans="3:19"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8"/>
      <c r="O96" s="35"/>
      <c r="P96" s="21"/>
      <c r="Q96" s="21"/>
      <c r="R96" s="21"/>
      <c r="S96" s="21"/>
    </row>
    <row r="97" spans="3:19"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8"/>
      <c r="O97" s="35"/>
      <c r="P97" s="21"/>
      <c r="Q97" s="21"/>
      <c r="R97" s="21"/>
      <c r="S97" s="21"/>
    </row>
    <row r="98" spans="3:19"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8"/>
      <c r="O98" s="35"/>
      <c r="P98" s="21"/>
      <c r="Q98" s="21"/>
      <c r="R98" s="21"/>
      <c r="S98" s="21"/>
    </row>
    <row r="99" spans="3:19"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8"/>
      <c r="O99" s="35"/>
      <c r="P99" s="21"/>
      <c r="Q99" s="21"/>
      <c r="R99" s="21"/>
      <c r="S99" s="21"/>
    </row>
    <row r="100" spans="3:19"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8"/>
      <c r="O100" s="35"/>
      <c r="P100" s="21"/>
      <c r="Q100" s="21"/>
      <c r="R100" s="21"/>
      <c r="S100" s="21"/>
    </row>
    <row r="101" spans="3:19"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8"/>
      <c r="O101" s="35"/>
      <c r="P101" s="21"/>
      <c r="Q101" s="21"/>
      <c r="R101" s="21"/>
      <c r="S101" s="21"/>
    </row>
    <row r="102" spans="3:19"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8"/>
      <c r="O102" s="35"/>
      <c r="P102" s="21"/>
      <c r="Q102" s="21"/>
      <c r="R102" s="21"/>
      <c r="S102" s="21"/>
    </row>
    <row r="103" spans="3:19"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8"/>
      <c r="O103" s="35"/>
      <c r="P103" s="21"/>
      <c r="Q103" s="21"/>
      <c r="R103" s="21"/>
      <c r="S103" s="21"/>
    </row>
    <row r="104" spans="3:19"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8"/>
      <c r="O104" s="35"/>
      <c r="P104" s="21"/>
      <c r="Q104" s="21"/>
      <c r="R104" s="21"/>
      <c r="S104" s="21"/>
    </row>
    <row r="105" spans="3:19"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8"/>
      <c r="O105" s="35"/>
      <c r="P105" s="21"/>
      <c r="Q105" s="21"/>
      <c r="R105" s="21"/>
      <c r="S105" s="21"/>
    </row>
    <row r="106" spans="3:19"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8"/>
      <c r="O106" s="35"/>
      <c r="P106" s="21"/>
      <c r="Q106" s="21"/>
      <c r="R106" s="21"/>
      <c r="S106" s="21"/>
    </row>
    <row r="107" spans="3:19"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8"/>
      <c r="O107" s="35"/>
      <c r="P107" s="21"/>
      <c r="Q107" s="21"/>
      <c r="R107" s="21"/>
      <c r="S107" s="21"/>
    </row>
    <row r="108" spans="3:19"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8"/>
      <c r="O108" s="35"/>
      <c r="P108" s="21"/>
      <c r="Q108" s="21"/>
      <c r="R108" s="21"/>
      <c r="S108" s="21"/>
    </row>
    <row r="109" spans="3:19"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8"/>
      <c r="O109" s="35"/>
      <c r="P109" s="21"/>
      <c r="Q109" s="21"/>
      <c r="R109" s="21"/>
      <c r="S109" s="21"/>
    </row>
    <row r="110" spans="3:19"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8"/>
      <c r="O110" s="35"/>
      <c r="P110" s="21"/>
      <c r="Q110" s="21"/>
      <c r="R110" s="21"/>
      <c r="S110" s="21"/>
    </row>
    <row r="111" spans="3:19"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8"/>
      <c r="O111" s="35"/>
      <c r="P111" s="21"/>
      <c r="Q111" s="21"/>
      <c r="R111" s="21"/>
      <c r="S111" s="21"/>
    </row>
    <row r="112" spans="3:19"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8"/>
      <c r="O112" s="35"/>
      <c r="P112" s="21"/>
      <c r="Q112" s="21"/>
      <c r="R112" s="21"/>
      <c r="S112" s="21"/>
    </row>
    <row r="113" spans="3:19"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8"/>
      <c r="O113" s="35"/>
      <c r="P113" s="21"/>
      <c r="Q113" s="21"/>
      <c r="R113" s="21"/>
      <c r="S113" s="21"/>
    </row>
    <row r="114" spans="3:19"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8"/>
      <c r="O114" s="35"/>
      <c r="P114" s="21"/>
      <c r="Q114" s="21"/>
      <c r="R114" s="21"/>
      <c r="S114" s="21"/>
    </row>
    <row r="115" spans="3:19"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8"/>
      <c r="O115" s="35"/>
      <c r="P115" s="21"/>
      <c r="Q115" s="21"/>
      <c r="R115" s="21"/>
      <c r="S115" s="21"/>
    </row>
    <row r="116" spans="3:19"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8"/>
      <c r="O116" s="35"/>
      <c r="P116" s="21"/>
      <c r="Q116" s="21"/>
      <c r="R116" s="21"/>
      <c r="S116" s="21"/>
    </row>
    <row r="117" spans="3:19"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8"/>
      <c r="O117" s="35"/>
      <c r="P117" s="21"/>
      <c r="Q117" s="21"/>
      <c r="R117" s="21"/>
      <c r="S117" s="21"/>
    </row>
    <row r="118" spans="3:19"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8"/>
      <c r="O118" s="35"/>
      <c r="P118" s="21"/>
      <c r="Q118" s="21"/>
      <c r="R118" s="21"/>
      <c r="S118" s="21"/>
    </row>
    <row r="119" spans="3:19"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8"/>
      <c r="O119" s="35"/>
      <c r="P119" s="21"/>
      <c r="Q119" s="21"/>
      <c r="R119" s="21"/>
      <c r="S119" s="21"/>
    </row>
    <row r="120" spans="3:19"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8"/>
      <c r="O120" s="35"/>
      <c r="P120" s="21"/>
      <c r="Q120" s="21"/>
      <c r="R120" s="21"/>
      <c r="S120" s="21"/>
    </row>
    <row r="121" spans="3:19"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8"/>
      <c r="O121" s="35"/>
      <c r="P121" s="21"/>
      <c r="Q121" s="21"/>
      <c r="R121" s="21"/>
      <c r="S121" s="21"/>
    </row>
    <row r="122" spans="3:19"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8"/>
      <c r="O122" s="35"/>
      <c r="P122" s="21"/>
      <c r="Q122" s="21"/>
      <c r="R122" s="21"/>
      <c r="S122" s="21"/>
    </row>
    <row r="123" spans="3:19"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8"/>
      <c r="O123" s="35"/>
      <c r="P123" s="21"/>
      <c r="Q123" s="21"/>
      <c r="R123" s="21"/>
      <c r="S123" s="21"/>
    </row>
    <row r="124" spans="3:19"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8"/>
      <c r="O124" s="35"/>
      <c r="P124" s="21"/>
      <c r="Q124" s="21"/>
      <c r="R124" s="21"/>
      <c r="S124" s="21"/>
    </row>
    <row r="125" spans="3:19"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8"/>
      <c r="O125" s="35"/>
      <c r="P125" s="21"/>
      <c r="Q125" s="21"/>
      <c r="R125" s="21"/>
      <c r="S125" s="21"/>
    </row>
    <row r="126" spans="3:19"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8"/>
      <c r="O126" s="35"/>
      <c r="P126" s="21"/>
      <c r="Q126" s="21"/>
      <c r="R126" s="21"/>
      <c r="S126" s="21"/>
    </row>
    <row r="127" spans="3:19"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8"/>
      <c r="O127" s="35"/>
      <c r="P127" s="21"/>
      <c r="Q127" s="21"/>
      <c r="R127" s="21"/>
      <c r="S127" s="21"/>
    </row>
    <row r="128" spans="3:19"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8"/>
      <c r="O128" s="35"/>
      <c r="P128" s="21"/>
      <c r="Q128" s="21"/>
      <c r="R128" s="21"/>
      <c r="S128" s="21"/>
    </row>
    <row r="129" spans="3:19"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8"/>
      <c r="O129" s="35"/>
      <c r="P129" s="21"/>
      <c r="Q129" s="21"/>
      <c r="R129" s="21"/>
      <c r="S129" s="21"/>
    </row>
    <row r="130" spans="3:19"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8"/>
      <c r="O130" s="35"/>
      <c r="P130" s="21"/>
      <c r="Q130" s="21"/>
      <c r="R130" s="21"/>
      <c r="S130" s="21"/>
    </row>
    <row r="131" spans="3:19"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8"/>
      <c r="O131" s="35"/>
      <c r="P131" s="21"/>
      <c r="Q131" s="21"/>
      <c r="R131" s="21"/>
      <c r="S131" s="21"/>
    </row>
    <row r="132" spans="3:19"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8"/>
      <c r="O132" s="35"/>
      <c r="P132" s="21"/>
      <c r="Q132" s="21"/>
      <c r="R132" s="21"/>
      <c r="S132" s="21"/>
    </row>
    <row r="133" spans="3:19"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8"/>
      <c r="O133" s="35"/>
      <c r="P133" s="21"/>
      <c r="Q133" s="21"/>
      <c r="R133" s="21"/>
      <c r="S133" s="21"/>
    </row>
    <row r="134" spans="3:19"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8"/>
      <c r="O134" s="35"/>
      <c r="P134" s="21"/>
      <c r="Q134" s="21"/>
      <c r="R134" s="21"/>
      <c r="S134" s="21"/>
    </row>
    <row r="135" spans="3:19"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8"/>
      <c r="O135" s="35"/>
      <c r="P135" s="21"/>
      <c r="Q135" s="21"/>
      <c r="R135" s="21"/>
      <c r="S135" s="21"/>
    </row>
    <row r="136" spans="3:19"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8"/>
      <c r="O136" s="35"/>
      <c r="P136" s="21"/>
      <c r="Q136" s="21"/>
      <c r="R136" s="21"/>
      <c r="S136" s="21"/>
    </row>
    <row r="137" spans="3:19"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8"/>
      <c r="O137" s="35"/>
      <c r="P137" s="21"/>
      <c r="Q137" s="21"/>
      <c r="R137" s="21"/>
      <c r="S137" s="21"/>
    </row>
    <row r="138" spans="3:19"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8"/>
      <c r="O138" s="35"/>
      <c r="P138" s="21"/>
      <c r="Q138" s="21"/>
      <c r="R138" s="21"/>
      <c r="S138" s="21"/>
    </row>
    <row r="139" spans="3:19"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8"/>
      <c r="O139" s="35"/>
      <c r="P139" s="21"/>
      <c r="Q139" s="21"/>
      <c r="R139" s="21"/>
      <c r="S139" s="21"/>
    </row>
    <row r="140" spans="3:19"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8"/>
      <c r="O140" s="35"/>
      <c r="P140" s="21"/>
      <c r="Q140" s="21"/>
      <c r="R140" s="21"/>
      <c r="S140" s="21"/>
    </row>
    <row r="141" spans="3:19"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8"/>
      <c r="O141" s="35"/>
      <c r="P141" s="21"/>
      <c r="Q141" s="21"/>
      <c r="R141" s="21"/>
      <c r="S141" s="21"/>
    </row>
    <row r="142" spans="3:19"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8"/>
      <c r="O142" s="35"/>
      <c r="P142" s="21"/>
      <c r="Q142" s="21"/>
      <c r="R142" s="21"/>
      <c r="S142" s="21"/>
    </row>
    <row r="143" spans="3:19"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8"/>
      <c r="O143" s="35"/>
      <c r="P143" s="21"/>
      <c r="Q143" s="21"/>
      <c r="R143" s="21"/>
      <c r="S143" s="21"/>
    </row>
    <row r="144" spans="3:19"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8"/>
      <c r="O144" s="35"/>
      <c r="P144" s="21"/>
      <c r="Q144" s="21"/>
      <c r="R144" s="21"/>
      <c r="S144" s="21"/>
    </row>
    <row r="145" spans="3:19"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8"/>
      <c r="O145" s="35"/>
      <c r="P145" s="21"/>
      <c r="Q145" s="21"/>
      <c r="R145" s="21"/>
      <c r="S145" s="21"/>
    </row>
    <row r="146" spans="3:19"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8"/>
      <c r="O146" s="35"/>
      <c r="P146" s="21"/>
      <c r="Q146" s="21"/>
      <c r="R146" s="21"/>
      <c r="S146" s="21"/>
    </row>
    <row r="147" spans="3:19"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8"/>
      <c r="O147" s="35"/>
      <c r="P147" s="21"/>
      <c r="Q147" s="21"/>
      <c r="R147" s="21"/>
      <c r="S147" s="21"/>
    </row>
    <row r="148" spans="3:19"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8"/>
      <c r="O148" s="35"/>
      <c r="P148" s="21"/>
      <c r="Q148" s="21"/>
      <c r="R148" s="21"/>
      <c r="S148" s="21"/>
    </row>
    <row r="149" spans="3:19"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8"/>
      <c r="O149" s="35"/>
      <c r="P149" s="21"/>
      <c r="Q149" s="21"/>
      <c r="R149" s="21"/>
      <c r="S149" s="21"/>
    </row>
    <row r="150" spans="3:19"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8"/>
      <c r="O150" s="35"/>
      <c r="P150" s="21"/>
      <c r="Q150" s="21"/>
      <c r="R150" s="21"/>
      <c r="S150" s="21"/>
    </row>
    <row r="151" spans="3:19"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8"/>
      <c r="O151" s="35"/>
      <c r="P151" s="21"/>
      <c r="Q151" s="21"/>
      <c r="R151" s="21"/>
      <c r="S151" s="21"/>
    </row>
    <row r="152" spans="3:19"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8"/>
      <c r="O152" s="35"/>
      <c r="P152" s="21"/>
      <c r="Q152" s="21"/>
      <c r="R152" s="21"/>
      <c r="S152" s="21"/>
    </row>
    <row r="153" spans="3:19"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8"/>
      <c r="O153" s="35"/>
      <c r="P153" s="21"/>
      <c r="Q153" s="21"/>
      <c r="R153" s="21"/>
      <c r="S153" s="21"/>
    </row>
    <row r="154" spans="3:19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8"/>
      <c r="O154" s="35"/>
      <c r="P154" s="21"/>
      <c r="Q154" s="21"/>
      <c r="R154" s="21"/>
      <c r="S154" s="21"/>
    </row>
    <row r="155" spans="3:19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8"/>
      <c r="O155" s="35"/>
      <c r="P155" s="21"/>
      <c r="Q155" s="21"/>
      <c r="R155" s="21"/>
      <c r="S155" s="21"/>
    </row>
    <row r="156" spans="3:19"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8"/>
      <c r="O156" s="35"/>
      <c r="P156" s="21"/>
      <c r="Q156" s="21"/>
      <c r="R156" s="21"/>
      <c r="S156" s="21"/>
    </row>
    <row r="157" spans="3:19"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8"/>
      <c r="O157" s="35"/>
      <c r="P157" s="21"/>
      <c r="Q157" s="21"/>
      <c r="R157" s="21"/>
      <c r="S157" s="21"/>
    </row>
    <row r="158" spans="3:19"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8"/>
      <c r="O158" s="35"/>
      <c r="P158" s="21"/>
      <c r="Q158" s="21"/>
      <c r="R158" s="21"/>
      <c r="S158" s="21"/>
    </row>
    <row r="159" spans="3:19"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8"/>
      <c r="O159" s="35"/>
      <c r="P159" s="21"/>
      <c r="Q159" s="21"/>
      <c r="R159" s="21"/>
      <c r="S159" s="21"/>
    </row>
    <row r="160" spans="3:19"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8"/>
      <c r="O160" s="35"/>
      <c r="P160" s="21"/>
      <c r="Q160" s="21"/>
      <c r="R160" s="21"/>
      <c r="S160" s="21"/>
    </row>
    <row r="161" spans="3:19"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8"/>
      <c r="O161" s="35"/>
      <c r="P161" s="21"/>
      <c r="Q161" s="21"/>
      <c r="R161" s="21"/>
      <c r="S161" s="21"/>
    </row>
    <row r="162" spans="3:19"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8"/>
      <c r="O162" s="35"/>
      <c r="P162" s="21"/>
      <c r="Q162" s="21"/>
      <c r="R162" s="21"/>
      <c r="S162" s="21"/>
    </row>
    <row r="163" spans="3:19"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8"/>
      <c r="O163" s="35"/>
      <c r="P163" s="21"/>
      <c r="Q163" s="21"/>
      <c r="R163" s="21"/>
      <c r="S163" s="21"/>
    </row>
    <row r="164" spans="3:19"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8"/>
      <c r="O164" s="35"/>
      <c r="P164" s="21"/>
      <c r="Q164" s="21"/>
      <c r="R164" s="21"/>
      <c r="S164" s="21"/>
    </row>
    <row r="165" spans="3:19"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8"/>
      <c r="O165" s="35"/>
      <c r="P165" s="21"/>
      <c r="Q165" s="21"/>
      <c r="R165" s="21"/>
      <c r="S165" s="21"/>
    </row>
    <row r="166" spans="3:19"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8"/>
      <c r="O166" s="35"/>
      <c r="P166" s="21"/>
      <c r="Q166" s="21"/>
      <c r="R166" s="21"/>
      <c r="S166" s="21"/>
    </row>
    <row r="167" spans="3:19"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8"/>
      <c r="O167" s="35"/>
      <c r="P167" s="21"/>
      <c r="Q167" s="21"/>
      <c r="R167" s="21"/>
      <c r="S167" s="21"/>
    </row>
    <row r="168" spans="3:19"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8"/>
      <c r="O168" s="35"/>
      <c r="P168" s="21"/>
      <c r="Q168" s="21"/>
      <c r="R168" s="21"/>
      <c r="S168" s="21"/>
    </row>
    <row r="169" spans="3:19"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8"/>
      <c r="O169" s="35"/>
      <c r="P169" s="21"/>
      <c r="Q169" s="21"/>
      <c r="R169" s="21"/>
      <c r="S169" s="21"/>
    </row>
    <row r="170" spans="3:19"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8"/>
      <c r="O170" s="35"/>
      <c r="P170" s="21"/>
      <c r="Q170" s="21"/>
      <c r="R170" s="21"/>
      <c r="S170" s="21"/>
    </row>
    <row r="171" spans="3:19"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8"/>
      <c r="O171" s="35"/>
      <c r="P171" s="21"/>
      <c r="Q171" s="21"/>
      <c r="R171" s="21"/>
      <c r="S171" s="21"/>
    </row>
    <row r="172" spans="3:19"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8"/>
      <c r="O172" s="35"/>
      <c r="P172" s="21"/>
      <c r="Q172" s="21"/>
      <c r="R172" s="21"/>
      <c r="S172" s="21"/>
    </row>
    <row r="173" spans="3:19"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8"/>
      <c r="O173" s="35"/>
      <c r="P173" s="21"/>
      <c r="Q173" s="21"/>
      <c r="R173" s="21"/>
      <c r="S173" s="21"/>
    </row>
    <row r="174" spans="3:19"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8"/>
      <c r="O174" s="35"/>
      <c r="P174" s="21"/>
      <c r="Q174" s="21"/>
      <c r="R174" s="21"/>
      <c r="S174" s="21"/>
    </row>
    <row r="175" spans="3:19"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8"/>
      <c r="O175" s="35"/>
      <c r="P175" s="21"/>
      <c r="Q175" s="21"/>
      <c r="R175" s="21"/>
      <c r="S175" s="21"/>
    </row>
    <row r="176" spans="3:19"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8"/>
      <c r="O176" s="35"/>
      <c r="P176" s="21"/>
      <c r="Q176" s="21"/>
      <c r="R176" s="21"/>
      <c r="S176" s="21"/>
    </row>
    <row r="177" spans="3:19"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8"/>
      <c r="O177" s="35"/>
      <c r="P177" s="21"/>
      <c r="Q177" s="21"/>
      <c r="R177" s="21"/>
      <c r="S177" s="21"/>
    </row>
    <row r="178" spans="3:19"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8"/>
      <c r="O178" s="35"/>
      <c r="P178" s="21"/>
      <c r="Q178" s="21"/>
      <c r="R178" s="21"/>
      <c r="S178" s="21"/>
    </row>
    <row r="179" spans="3:19"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8"/>
      <c r="O179" s="35"/>
      <c r="P179" s="21"/>
      <c r="Q179" s="21"/>
      <c r="R179" s="21"/>
      <c r="S179" s="21"/>
    </row>
    <row r="180" spans="3:19"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8"/>
      <c r="O180" s="35"/>
      <c r="P180" s="21"/>
      <c r="Q180" s="21"/>
      <c r="R180" s="21"/>
      <c r="S180" s="21"/>
    </row>
    <row r="181" spans="3:19"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8"/>
      <c r="O181" s="35"/>
      <c r="P181" s="21"/>
      <c r="Q181" s="21"/>
      <c r="R181" s="21"/>
      <c r="S181" s="21"/>
    </row>
    <row r="182" spans="3:19"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8"/>
      <c r="O182" s="35"/>
      <c r="P182" s="21"/>
      <c r="Q182" s="21"/>
      <c r="R182" s="21"/>
      <c r="S182" s="21"/>
    </row>
    <row r="183" spans="3:19"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8"/>
      <c r="O183" s="35"/>
      <c r="P183" s="21"/>
      <c r="Q183" s="21"/>
      <c r="R183" s="21"/>
      <c r="S183" s="21"/>
    </row>
    <row r="184" spans="3:19"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8"/>
      <c r="O184" s="35"/>
      <c r="P184" s="21"/>
      <c r="Q184" s="21"/>
      <c r="R184" s="21"/>
      <c r="S184" s="21"/>
    </row>
    <row r="185" spans="3:19"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8"/>
      <c r="O185" s="35"/>
      <c r="P185" s="21"/>
      <c r="Q185" s="21"/>
      <c r="R185" s="21"/>
      <c r="S185" s="21"/>
    </row>
    <row r="186" spans="3:19"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8"/>
      <c r="O186" s="35"/>
      <c r="P186" s="21"/>
      <c r="Q186" s="21"/>
      <c r="R186" s="21"/>
      <c r="S186" s="21"/>
    </row>
    <row r="187" spans="3:19"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8"/>
      <c r="O187" s="35"/>
      <c r="P187" s="21"/>
      <c r="Q187" s="21"/>
      <c r="R187" s="21"/>
      <c r="S187" s="21"/>
    </row>
    <row r="188" spans="3:19"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8"/>
      <c r="O188" s="35"/>
      <c r="P188" s="21"/>
      <c r="Q188" s="21"/>
      <c r="R188" s="21"/>
      <c r="S188" s="21"/>
    </row>
    <row r="189" spans="3:19"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8"/>
      <c r="O189" s="35"/>
      <c r="P189" s="21"/>
      <c r="Q189" s="21"/>
      <c r="R189" s="21"/>
      <c r="S189" s="21"/>
    </row>
    <row r="190" spans="3:19"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8"/>
      <c r="O190" s="35"/>
      <c r="P190" s="21"/>
      <c r="Q190" s="21"/>
      <c r="R190" s="21"/>
      <c r="S190" s="21"/>
    </row>
    <row r="191" spans="3:19"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8"/>
      <c r="O191" s="35"/>
      <c r="P191" s="21"/>
      <c r="Q191" s="21"/>
      <c r="R191" s="21"/>
      <c r="S191" s="21"/>
    </row>
    <row r="192" spans="3:19"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8"/>
      <c r="O192" s="35"/>
      <c r="P192" s="21"/>
      <c r="Q192" s="21"/>
      <c r="R192" s="21"/>
      <c r="S192" s="21"/>
    </row>
    <row r="193" spans="3:19"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8"/>
      <c r="O193" s="35"/>
      <c r="P193" s="21"/>
      <c r="Q193" s="21"/>
      <c r="R193" s="21"/>
      <c r="S193" s="21"/>
    </row>
    <row r="194" spans="3:19"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8"/>
      <c r="O194" s="35"/>
      <c r="P194" s="21"/>
      <c r="Q194" s="21"/>
      <c r="R194" s="21"/>
      <c r="S194" s="21"/>
    </row>
    <row r="195" spans="3:19"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8"/>
      <c r="O195" s="35"/>
      <c r="P195" s="21"/>
      <c r="Q195" s="21"/>
      <c r="R195" s="21"/>
      <c r="S195" s="21"/>
    </row>
    <row r="196" spans="3:19"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8"/>
      <c r="O196" s="35"/>
      <c r="P196" s="21"/>
      <c r="Q196" s="21"/>
      <c r="R196" s="21"/>
      <c r="S196" s="21"/>
    </row>
    <row r="197" spans="3:19"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8"/>
      <c r="O197" s="35"/>
      <c r="P197" s="21"/>
      <c r="Q197" s="21"/>
      <c r="R197" s="21"/>
      <c r="S197" s="21"/>
    </row>
    <row r="198" spans="3:19"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8"/>
      <c r="O198" s="35"/>
      <c r="P198" s="21"/>
      <c r="Q198" s="21"/>
      <c r="R198" s="21"/>
      <c r="S198" s="21"/>
    </row>
    <row r="199" spans="3:19"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8"/>
      <c r="O199" s="35"/>
      <c r="P199" s="21"/>
      <c r="Q199" s="21"/>
      <c r="R199" s="21"/>
      <c r="S199" s="21"/>
    </row>
    <row r="200" spans="3:19"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8"/>
      <c r="O200" s="35"/>
      <c r="P200" s="21"/>
      <c r="Q200" s="21"/>
      <c r="R200" s="21"/>
      <c r="S200" s="21"/>
    </row>
    <row r="201" spans="3:19"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8"/>
      <c r="O201" s="35"/>
      <c r="P201" s="21"/>
      <c r="Q201" s="21"/>
      <c r="R201" s="21"/>
      <c r="S201" s="21"/>
    </row>
    <row r="202" spans="3:19"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8"/>
      <c r="O202" s="35"/>
      <c r="P202" s="21"/>
      <c r="Q202" s="21"/>
      <c r="R202" s="21"/>
      <c r="S202" s="21"/>
    </row>
    <row r="203" spans="3:19"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8"/>
      <c r="O203" s="35"/>
      <c r="P203" s="21"/>
      <c r="Q203" s="21"/>
      <c r="R203" s="21"/>
      <c r="S203" s="21"/>
    </row>
    <row r="204" spans="3:19"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8"/>
      <c r="O204" s="35"/>
      <c r="P204" s="21"/>
      <c r="Q204" s="21"/>
      <c r="R204" s="21"/>
      <c r="S204" s="21"/>
    </row>
    <row r="205" spans="3:19"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8"/>
      <c r="O205" s="35"/>
      <c r="P205" s="21"/>
      <c r="Q205" s="21"/>
      <c r="R205" s="21"/>
      <c r="S205" s="21"/>
    </row>
    <row r="206" spans="3:19"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8"/>
      <c r="O206" s="35"/>
      <c r="P206" s="21"/>
      <c r="Q206" s="21"/>
      <c r="R206" s="21"/>
      <c r="S206" s="21"/>
    </row>
    <row r="207" spans="3:19"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8"/>
      <c r="O207" s="35"/>
      <c r="P207" s="21"/>
      <c r="Q207" s="21"/>
      <c r="R207" s="21"/>
      <c r="S207" s="21"/>
    </row>
    <row r="208" spans="3:19"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8"/>
      <c r="O208" s="35"/>
      <c r="P208" s="21"/>
      <c r="Q208" s="21"/>
      <c r="R208" s="21"/>
      <c r="S208" s="21"/>
    </row>
    <row r="209" spans="3:19"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8"/>
      <c r="O209" s="35"/>
      <c r="P209" s="21"/>
      <c r="Q209" s="21"/>
      <c r="R209" s="21"/>
      <c r="S209" s="21"/>
    </row>
    <row r="210" spans="3:19"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8"/>
      <c r="O210" s="35"/>
      <c r="P210" s="21"/>
      <c r="Q210" s="21"/>
      <c r="R210" s="21"/>
      <c r="S210" s="21"/>
    </row>
    <row r="211" spans="3:19"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8"/>
      <c r="O211" s="35"/>
      <c r="P211" s="21"/>
      <c r="Q211" s="21"/>
      <c r="R211" s="21"/>
      <c r="S211" s="21"/>
    </row>
    <row r="212" spans="3:19"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8"/>
      <c r="O212" s="35"/>
      <c r="P212" s="21"/>
      <c r="Q212" s="21"/>
      <c r="R212" s="21"/>
      <c r="S212" s="21"/>
    </row>
    <row r="213" spans="3:19"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8"/>
      <c r="O213" s="35"/>
      <c r="P213" s="21"/>
      <c r="Q213" s="21"/>
      <c r="R213" s="21"/>
      <c r="S213" s="21"/>
    </row>
    <row r="214" spans="3:19"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8"/>
      <c r="O214" s="35"/>
      <c r="P214" s="21"/>
      <c r="Q214" s="21"/>
      <c r="R214" s="21"/>
      <c r="S214" s="21"/>
    </row>
    <row r="215" spans="3:19"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8"/>
      <c r="O215" s="35"/>
      <c r="P215" s="21"/>
      <c r="Q215" s="21"/>
      <c r="R215" s="21"/>
      <c r="S215" s="21"/>
    </row>
    <row r="216" spans="3:19"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8"/>
      <c r="O216" s="35"/>
      <c r="P216" s="21"/>
      <c r="Q216" s="21"/>
      <c r="R216" s="21"/>
      <c r="S216" s="21"/>
    </row>
    <row r="217" spans="3:19"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8"/>
      <c r="O217" s="35"/>
      <c r="P217" s="21"/>
      <c r="Q217" s="21"/>
      <c r="R217" s="21"/>
      <c r="S217" s="21"/>
    </row>
    <row r="218" spans="3:19"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8"/>
      <c r="O218" s="35"/>
      <c r="P218" s="21"/>
      <c r="Q218" s="21"/>
      <c r="R218" s="21"/>
      <c r="S218" s="21"/>
    </row>
    <row r="219" spans="3:19"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8"/>
      <c r="O219" s="35"/>
      <c r="P219" s="21"/>
      <c r="Q219" s="21"/>
      <c r="R219" s="21"/>
      <c r="S219" s="21"/>
    </row>
    <row r="220" spans="3:19"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8"/>
      <c r="O220" s="35"/>
      <c r="P220" s="21"/>
      <c r="Q220" s="21"/>
      <c r="R220" s="21"/>
      <c r="S220" s="21"/>
    </row>
    <row r="221" spans="3:19"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8"/>
      <c r="O221" s="35"/>
      <c r="P221" s="21"/>
      <c r="Q221" s="21"/>
      <c r="R221" s="21"/>
      <c r="S221" s="21"/>
    </row>
    <row r="222" spans="3:19"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8"/>
      <c r="O222" s="35"/>
      <c r="P222" s="21"/>
      <c r="Q222" s="21"/>
      <c r="R222" s="21"/>
      <c r="S222" s="21"/>
    </row>
  </sheetData>
  <mergeCells count="3">
    <mergeCell ref="B1:B2"/>
    <mergeCell ref="C1:C2"/>
    <mergeCell ref="E1:G1"/>
  </mergeCells>
  <printOptions gridLines="1"/>
  <pageMargins left="0.7" right="0.7" top="0.75" bottom="0.75" header="0.3" footer="0.3"/>
  <pageSetup orientation="portrait" r:id="rId1"/>
  <ignoredErrors>
    <ignoredError sqref="K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Pelican Rapids Schools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Pelican Rapids ISD #548</dc:creator>
  <cp:lastModifiedBy>Pelican Rapids ISD #548</cp:lastModifiedBy>
  <dcterms:created xsi:type="dcterms:W3CDTF">2012-07-03T18:46:07Z</dcterms:created>
  <dcterms:modified xsi:type="dcterms:W3CDTF">2014-07-08T16:24:00Z</dcterms:modified>
</cp:coreProperties>
</file>